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StmarieCL\Downloads\"/>
    </mc:Choice>
  </mc:AlternateContent>
  <xr:revisionPtr revIDLastSave="0" documentId="13_ncr:1_{9F8915C4-E33A-4773-8653-B68723D5F4EE}" xr6:coauthVersionLast="47" xr6:coauthVersionMax="47" xr10:uidLastSave="{00000000-0000-0000-0000-000000000000}"/>
  <bookViews>
    <workbookView xWindow="1155" yWindow="795" windowWidth="27285" windowHeight="14325" tabRatio="974" xr2:uid="{CB4115AC-3833-484C-9BB4-A81D462BCFC2}"/>
  </bookViews>
  <sheets>
    <sheet name="Hotel Template" sheetId="24" r:id="rId1"/>
    <sheet name="Hotel #2 Template" sheetId="25" r:id="rId2"/>
    <sheet name="HGBP use - Metrics" sheetId="2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26" l="1"/>
  <c r="W4" i="26" s="1"/>
  <c r="W18" i="26" s="1"/>
  <c r="K4" i="26"/>
  <c r="O4" i="26"/>
  <c r="N4" i="26"/>
  <c r="U4" i="26" s="1"/>
  <c r="U18" i="26" s="1"/>
  <c r="L4" i="26"/>
  <c r="T4" i="26" s="1"/>
  <c r="T18" i="26" s="1"/>
  <c r="H4" i="26"/>
  <c r="G4" i="26"/>
  <c r="F4" i="26"/>
  <c r="D4" i="26"/>
  <c r="E4" i="26" s="1"/>
  <c r="C4" i="26"/>
  <c r="A4" i="26"/>
  <c r="X4" i="26"/>
  <c r="Y4" i="26"/>
  <c r="E5" i="26"/>
  <c r="M5" i="26"/>
  <c r="S5" i="26"/>
  <c r="T5" i="26"/>
  <c r="U5" i="26"/>
  <c r="V5" i="26"/>
  <c r="W5" i="26"/>
  <c r="X5" i="26"/>
  <c r="Y5" i="26"/>
  <c r="E6" i="26"/>
  <c r="M6" i="26"/>
  <c r="S6" i="26"/>
  <c r="T6" i="26"/>
  <c r="U6" i="26"/>
  <c r="V6" i="26"/>
  <c r="W6" i="26"/>
  <c r="X6" i="26"/>
  <c r="X18" i="26" s="1"/>
  <c r="Y6" i="26"/>
  <c r="Y18" i="26" s="1"/>
  <c r="E7" i="26"/>
  <c r="M7" i="26"/>
  <c r="S7" i="26"/>
  <c r="T7" i="26"/>
  <c r="U7" i="26"/>
  <c r="V7" i="26"/>
  <c r="W7" i="26"/>
  <c r="X7" i="26"/>
  <c r="Y7" i="26"/>
  <c r="E8" i="26"/>
  <c r="M8" i="26"/>
  <c r="S8" i="26"/>
  <c r="T8" i="26"/>
  <c r="U8" i="26"/>
  <c r="V8" i="26"/>
  <c r="W8" i="26"/>
  <c r="X8" i="26"/>
  <c r="Y8" i="26"/>
  <c r="E9" i="26"/>
  <c r="M9" i="26"/>
  <c r="S9" i="26"/>
  <c r="T9" i="26"/>
  <c r="U9" i="26"/>
  <c r="V9" i="26"/>
  <c r="W9" i="26"/>
  <c r="X9" i="26"/>
  <c r="Y9" i="26"/>
  <c r="E10" i="26"/>
  <c r="M10" i="26"/>
  <c r="S10" i="26"/>
  <c r="T10" i="26"/>
  <c r="U10" i="26"/>
  <c r="V10" i="26"/>
  <c r="W10" i="26"/>
  <c r="X10" i="26"/>
  <c r="Y10" i="26"/>
  <c r="E11" i="26"/>
  <c r="M11" i="26"/>
  <c r="S11" i="26"/>
  <c r="T11" i="26"/>
  <c r="U11" i="26"/>
  <c r="V11" i="26"/>
  <c r="W11" i="26"/>
  <c r="X11" i="26"/>
  <c r="Y11" i="26"/>
  <c r="E12" i="26"/>
  <c r="M12" i="26"/>
  <c r="S12" i="26"/>
  <c r="T12" i="26"/>
  <c r="U12" i="26"/>
  <c r="V12" i="26"/>
  <c r="W12" i="26"/>
  <c r="X12" i="26"/>
  <c r="Y12" i="26"/>
  <c r="E13" i="26"/>
  <c r="M13" i="26"/>
  <c r="S13" i="26"/>
  <c r="T13" i="26"/>
  <c r="U13" i="26"/>
  <c r="V13" i="26"/>
  <c r="W13" i="26"/>
  <c r="X13" i="26"/>
  <c r="Y13" i="26"/>
  <c r="E14" i="26"/>
  <c r="M14" i="26"/>
  <c r="S14" i="26"/>
  <c r="T14" i="26"/>
  <c r="U14" i="26"/>
  <c r="V14" i="26"/>
  <c r="W14" i="26"/>
  <c r="X14" i="26"/>
  <c r="Y14" i="26"/>
  <c r="E15" i="26"/>
  <c r="M15" i="26"/>
  <c r="S15" i="26"/>
  <c r="T15" i="26"/>
  <c r="U15" i="26"/>
  <c r="V15" i="26"/>
  <c r="W15" i="26"/>
  <c r="X15" i="26"/>
  <c r="Y15" i="26"/>
  <c r="E16" i="26"/>
  <c r="M16" i="26"/>
  <c r="S16" i="26"/>
  <c r="T16" i="26"/>
  <c r="U16" i="26"/>
  <c r="V16" i="26"/>
  <c r="W16" i="26"/>
  <c r="X16" i="26"/>
  <c r="Y16" i="26"/>
  <c r="E17" i="26"/>
  <c r="M17" i="26"/>
  <c r="S17" i="26"/>
  <c r="T17" i="26"/>
  <c r="U17" i="26"/>
  <c r="V17" i="26"/>
  <c r="W17" i="26"/>
  <c r="X17" i="26"/>
  <c r="Y17" i="26"/>
  <c r="V4" i="26" l="1"/>
  <c r="V18" i="26" s="1"/>
  <c r="M4" i="26"/>
  <c r="S4" i="26"/>
  <c r="S18" i="26" s="1"/>
  <c r="N60" i="25"/>
  <c r="N59" i="25"/>
  <c r="N58" i="25"/>
  <c r="A58" i="25"/>
  <c r="A57" i="25"/>
  <c r="N55" i="25"/>
  <c r="N54" i="25"/>
  <c r="N53" i="25"/>
  <c r="O60" i="25" s="1"/>
  <c r="N48" i="25"/>
  <c r="N47" i="25"/>
  <c r="N46" i="25"/>
  <c r="A46" i="25"/>
  <c r="A45" i="25"/>
  <c r="N43" i="25"/>
  <c r="N42" i="25"/>
  <c r="N41" i="25"/>
  <c r="N36" i="25"/>
  <c r="N35" i="25"/>
  <c r="N32" i="25"/>
  <c r="N31" i="25"/>
  <c r="N30" i="25"/>
  <c r="N25" i="25"/>
  <c r="N24" i="25"/>
  <c r="N23" i="25"/>
  <c r="A23" i="25"/>
  <c r="A22" i="25"/>
  <c r="N20" i="25"/>
  <c r="N19" i="25"/>
  <c r="N18" i="25"/>
  <c r="O25" i="25" s="1"/>
  <c r="N13" i="25"/>
  <c r="N12" i="25"/>
  <c r="N11" i="25"/>
  <c r="N8" i="25"/>
  <c r="N7" i="25"/>
  <c r="N6" i="25"/>
  <c r="N61" i="24"/>
  <c r="N60" i="24"/>
  <c r="N59" i="24"/>
  <c r="A59" i="24"/>
  <c r="A58" i="24"/>
  <c r="N56" i="24"/>
  <c r="N55" i="24"/>
  <c r="N54" i="24"/>
  <c r="N49" i="24"/>
  <c r="N48" i="24"/>
  <c r="N47" i="24"/>
  <c r="A47" i="24"/>
  <c r="A46" i="24"/>
  <c r="N44" i="24"/>
  <c r="N43" i="24"/>
  <c r="N42" i="24"/>
  <c r="O49" i="24" s="1"/>
  <c r="N37" i="24"/>
  <c r="N36" i="24"/>
  <c r="N35" i="24"/>
  <c r="N32" i="24"/>
  <c r="N31" i="24"/>
  <c r="N30" i="24"/>
  <c r="N25" i="24"/>
  <c r="N24" i="24"/>
  <c r="N23" i="24"/>
  <c r="A23" i="24"/>
  <c r="A22" i="24"/>
  <c r="N20" i="24"/>
  <c r="N19" i="24"/>
  <c r="N18" i="24"/>
  <c r="N13" i="24"/>
  <c r="N12" i="24"/>
  <c r="N11" i="24"/>
  <c r="N8" i="24"/>
  <c r="N7" i="24"/>
  <c r="N6" i="24"/>
  <c r="O13" i="25" l="1"/>
  <c r="O48" i="25"/>
  <c r="O13" i="24"/>
  <c r="O37" i="24"/>
  <c r="O61" i="24"/>
  <c r="O25" i="24"/>
</calcChain>
</file>

<file path=xl/sharedStrings.xml><?xml version="1.0" encoding="utf-8"?>
<sst xmlns="http://schemas.openxmlformats.org/spreadsheetml/2006/main" count="121" uniqueCount="59">
  <si>
    <t>Difference</t>
  </si>
  <si>
    <t>Name: Electricity (Units: KWH)</t>
  </si>
  <si>
    <t>Meter</t>
  </si>
  <si>
    <t>Total</t>
  </si>
  <si>
    <t>All</t>
  </si>
  <si>
    <t>Name: Gas (Units: therms)</t>
  </si>
  <si>
    <t>Name: Water (Units: kGAL)</t>
  </si>
  <si>
    <t>Name: Recycling (Units: Tons)</t>
  </si>
  <si>
    <t>Name: Green Waste (Units: Tons)</t>
  </si>
  <si>
    <t xml:space="preserve">Hotel Name: </t>
  </si>
  <si>
    <t>Hotel Name:</t>
  </si>
  <si>
    <t>Outcome: Take Total MTCO2E from Baseline Scenario and enter into Co2 and Costs sheet</t>
  </si>
  <si>
    <t xml:space="preserve">Calculation Properties: Metric Tons of Carbon Dioxide Equivalent (MTCO2E) </t>
  </si>
  <si>
    <t xml:space="preserve">4: Calculation </t>
  </si>
  <si>
    <t xml:space="preserve">3. General Infomation </t>
  </si>
  <si>
    <t xml:space="preserve">Landfill Characteristics: National Average </t>
  </si>
  <si>
    <t xml:space="preserve">Source Reduction: Current Mix </t>
  </si>
  <si>
    <t xml:space="preserve">Waste Transport Characteristics: Use default distance </t>
  </si>
  <si>
    <t>Locations: Hawaii</t>
  </si>
  <si>
    <t xml:space="preserve">2. Further Characteristics </t>
  </si>
  <si>
    <t xml:space="preserve">Recycling and Green Waste: Enter values (in tons) under corresponding materials categories </t>
  </si>
  <si>
    <t>Use same values for baseline and alternative scenarios</t>
  </si>
  <si>
    <t xml:space="preserve">1. Scenarios </t>
  </si>
  <si>
    <t>Incomplete info from most hotels</t>
  </si>
  <si>
    <t xml:space="preserve"> Recycling and Green Waste: Use the EPA WARM Tool ( download application to use) </t>
  </si>
  <si>
    <t xml:space="preserve">Step 2: Convert Data and enter value into Co2 and Costs sheet </t>
  </si>
  <si>
    <t xml:space="preserve">Step 1: Select Energy Data, Select Kilowatt-hours avoided, enter amount </t>
  </si>
  <si>
    <t xml:space="preserve">Electric and Gas: Use the EPA Greenhouse Gas Equivalences Calculator </t>
  </si>
  <si>
    <t>Excluding Positive Difference</t>
  </si>
  <si>
    <t>CO2</t>
  </si>
  <si>
    <t>Total Savings</t>
  </si>
  <si>
    <t>Green waste + Recycling Emissions reduced</t>
  </si>
  <si>
    <t>*Electricity kwh divided by 2398</t>
  </si>
  <si>
    <t>Notes</t>
  </si>
  <si>
    <t>GHG Emissions Difference  Electric (MTCO2E)</t>
  </si>
  <si>
    <t>Emissions difference Gas (MTCO2E)</t>
  </si>
  <si>
    <t>Gas (therms)</t>
  </si>
  <si>
    <t>Recycling (tons)</t>
  </si>
  <si>
    <t>Green Waste (tons/h)</t>
  </si>
  <si>
    <t>Electric    (KW/h)</t>
  </si>
  <si>
    <t>Water (kGal.)</t>
  </si>
  <si>
    <t>2025 GHG Emissions (MTCO2E)</t>
  </si>
  <si>
    <t>2025 CO2 Emissions (Gas), metric tons</t>
  </si>
  <si>
    <t>2025 Gas (therms)</t>
  </si>
  <si>
    <t>2025 Recycling (tons)</t>
  </si>
  <si>
    <t>2025 Green Waste (Tons)</t>
  </si>
  <si>
    <t>2025 CO2 Emissions (Electricity), metric tons</t>
  </si>
  <si>
    <t>2025 - Electric (KW/h)</t>
  </si>
  <si>
    <t>2025 - Water (kGAL)</t>
  </si>
  <si>
    <t>2024 GHG Emissions (MTCO2E)</t>
  </si>
  <si>
    <t>2024 CO2 Emissions (Gas), metric tons</t>
  </si>
  <si>
    <t>2024 Gas (therms)</t>
  </si>
  <si>
    <t>2024 Recycling (tons)</t>
  </si>
  <si>
    <t>2024 Green Waste (Tons)</t>
  </si>
  <si>
    <t>2024 CO2 Emissions (Electricity), metric tons</t>
  </si>
  <si>
    <t>2024 - Electric (KWK/h)</t>
  </si>
  <si>
    <t>2024 - Water (kGAL)</t>
  </si>
  <si>
    <t>County</t>
  </si>
  <si>
    <t xml:space="preserve">Name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</si>
</sst>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trike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i/>
      <sz val="14"/>
      <color rgb="FFFF0000"/>
      <name val="Aptos Narrow"/>
      <family val="2"/>
      <scheme val="minor"/>
    </font>
    <font>
      <sz val="10"/>
      <name val="Arial"/>
      <family val="2"/>
    </font>
    <font>
      <b/>
      <sz val="18"/>
      <color theme="3"/>
      <name val="Aptos Display"/>
      <family val="2"/>
      <scheme val="major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u/>
      <sz val="11"/>
      <color theme="10"/>
      <name val="Aptos Narrow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1"/>
    </font>
    <font>
      <sz val="11"/>
      <color rgb="FF000000"/>
      <name val="Aptos Narrow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4C1E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BFBCB"/>
        <bgColor indexed="64"/>
      </patternFill>
    </fill>
    <fill>
      <patternFill patternType="solid">
        <fgColor rgb="FFE1FF8D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00D6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FF6699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FF00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ck">
        <color indexed="64"/>
      </left>
      <right style="thick">
        <color rgb="FF000000"/>
      </right>
      <top/>
      <bottom style="thick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08">
    <xf numFmtId="0" fontId="0" fillId="0" borderId="0" xfId="0"/>
    <xf numFmtId="0" fontId="0" fillId="2" borderId="3" xfId="0" applyFill="1" applyBorder="1"/>
    <xf numFmtId="0" fontId="2" fillId="2" borderId="3" xfId="0" applyFont="1" applyFill="1" applyBorder="1"/>
    <xf numFmtId="0" fontId="0" fillId="2" borderId="10" xfId="0" applyFill="1" applyBorder="1"/>
    <xf numFmtId="0" fontId="0" fillId="2" borderId="3" xfId="0" applyFill="1" applyBorder="1" applyAlignment="1">
      <alignment horizontal="left"/>
    </xf>
    <xf numFmtId="0" fontId="0" fillId="2" borderId="1" xfId="0" applyFill="1" applyBorder="1"/>
    <xf numFmtId="0" fontId="0" fillId="2" borderId="10" xfId="0" applyFill="1" applyBorder="1" applyAlignment="1">
      <alignment horizontal="left"/>
    </xf>
    <xf numFmtId="0" fontId="0" fillId="2" borderId="15" xfId="0" applyFill="1" applyBorder="1"/>
    <xf numFmtId="0" fontId="0" fillId="2" borderId="14" xfId="0" applyFill="1" applyBorder="1"/>
    <xf numFmtId="0" fontId="2" fillId="2" borderId="14" xfId="0" applyFont="1" applyFill="1" applyBorder="1"/>
    <xf numFmtId="0" fontId="0" fillId="2" borderId="7" xfId="0" applyFill="1" applyBorder="1"/>
    <xf numFmtId="0" fontId="0" fillId="2" borderId="6" xfId="0" applyFill="1" applyBorder="1"/>
    <xf numFmtId="14" fontId="0" fillId="2" borderId="10" xfId="0" applyNumberFormat="1" applyFill="1" applyBorder="1"/>
    <xf numFmtId="0" fontId="1" fillId="3" borderId="16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left"/>
    </xf>
    <xf numFmtId="0" fontId="0" fillId="4" borderId="3" xfId="0" applyFill="1" applyBorder="1"/>
    <xf numFmtId="0" fontId="2" fillId="4" borderId="3" xfId="0" applyFont="1" applyFill="1" applyBorder="1"/>
    <xf numFmtId="0" fontId="0" fillId="4" borderId="10" xfId="0" applyFill="1" applyBorder="1"/>
    <xf numFmtId="0" fontId="0" fillId="4" borderId="3" xfId="0" applyFill="1" applyBorder="1" applyAlignment="1">
      <alignment horizontal="left"/>
    </xf>
    <xf numFmtId="0" fontId="0" fillId="4" borderId="6" xfId="0" applyFill="1" applyBorder="1"/>
    <xf numFmtId="14" fontId="0" fillId="4" borderId="3" xfId="0" applyNumberFormat="1" applyFill="1" applyBorder="1"/>
    <xf numFmtId="0" fontId="3" fillId="0" borderId="2" xfId="0" applyFont="1" applyBorder="1"/>
    <xf numFmtId="0" fontId="0" fillId="4" borderId="13" xfId="0" applyFill="1" applyBorder="1"/>
    <xf numFmtId="0" fontId="0" fillId="4" borderId="7" xfId="0" applyFill="1" applyBorder="1"/>
    <xf numFmtId="0" fontId="0" fillId="4" borderId="1" xfId="0" applyFill="1" applyBorder="1"/>
    <xf numFmtId="14" fontId="0" fillId="4" borderId="7" xfId="0" applyNumberFormat="1" applyFill="1" applyBorder="1"/>
    <xf numFmtId="14" fontId="0" fillId="4" borderId="10" xfId="0" applyNumberFormat="1" applyFill="1" applyBorder="1"/>
    <xf numFmtId="0" fontId="1" fillId="0" borderId="0" xfId="0" applyFont="1" applyAlignment="1">
      <alignment horizontal="left"/>
    </xf>
    <xf numFmtId="0" fontId="3" fillId="0" borderId="0" xfId="0" applyFont="1"/>
    <xf numFmtId="0" fontId="0" fillId="6" borderId="3" xfId="0" applyFill="1" applyBorder="1"/>
    <xf numFmtId="0" fontId="2" fillId="6" borderId="3" xfId="0" applyFont="1" applyFill="1" applyBorder="1"/>
    <xf numFmtId="0" fontId="0" fillId="6" borderId="3" xfId="0" applyFill="1" applyBorder="1" applyAlignment="1">
      <alignment horizontal="left"/>
    </xf>
    <xf numFmtId="0" fontId="0" fillId="6" borderId="10" xfId="0" applyFill="1" applyBorder="1"/>
    <xf numFmtId="0" fontId="0" fillId="6" borderId="10" xfId="0" applyFill="1" applyBorder="1" applyAlignment="1">
      <alignment horizontal="left"/>
    </xf>
    <xf numFmtId="0" fontId="0" fillId="6" borderId="14" xfId="0" applyFill="1" applyBorder="1"/>
    <xf numFmtId="0" fontId="2" fillId="6" borderId="14" xfId="0" applyFont="1" applyFill="1" applyBorder="1"/>
    <xf numFmtId="0" fontId="0" fillId="6" borderId="14" xfId="0" applyFill="1" applyBorder="1" applyAlignment="1">
      <alignment horizontal="left"/>
    </xf>
    <xf numFmtId="0" fontId="0" fillId="6" borderId="17" xfId="0" applyFill="1" applyBorder="1"/>
    <xf numFmtId="0" fontId="0" fillId="6" borderId="6" xfId="0" applyFill="1" applyBorder="1"/>
    <xf numFmtId="14" fontId="0" fillId="6" borderId="7" xfId="0" applyNumberFormat="1" applyFill="1" applyBorder="1"/>
    <xf numFmtId="14" fontId="0" fillId="6" borderId="10" xfId="0" applyNumberFormat="1" applyFill="1" applyBorder="1"/>
    <xf numFmtId="0" fontId="0" fillId="6" borderId="7" xfId="0" applyFill="1" applyBorder="1"/>
    <xf numFmtId="0" fontId="1" fillId="7" borderId="16" xfId="0" applyFont="1" applyFill="1" applyBorder="1" applyAlignment="1">
      <alignment horizontal="left"/>
    </xf>
    <xf numFmtId="0" fontId="1" fillId="7" borderId="12" xfId="0" applyFont="1" applyFill="1" applyBorder="1" applyAlignment="1">
      <alignment horizontal="left"/>
    </xf>
    <xf numFmtId="0" fontId="1" fillId="7" borderId="15" xfId="0" applyFont="1" applyFill="1" applyBorder="1" applyAlignment="1">
      <alignment horizontal="left"/>
    </xf>
    <xf numFmtId="0" fontId="0" fillId="8" borderId="1" xfId="0" applyFill="1" applyBorder="1"/>
    <xf numFmtId="0" fontId="0" fillId="8" borderId="18" xfId="0" applyFill="1" applyBorder="1"/>
    <xf numFmtId="0" fontId="0" fillId="8" borderId="11" xfId="0" applyFill="1" applyBorder="1"/>
    <xf numFmtId="0" fontId="2" fillId="8" borderId="11" xfId="0" applyFont="1" applyFill="1" applyBorder="1"/>
    <xf numFmtId="0" fontId="0" fillId="8" borderId="11" xfId="0" applyFill="1" applyBorder="1" applyAlignment="1">
      <alignment horizontal="left"/>
    </xf>
    <xf numFmtId="0" fontId="0" fillId="8" borderId="17" xfId="0" applyFill="1" applyBorder="1"/>
    <xf numFmtId="0" fontId="0" fillId="8" borderId="14" xfId="0" applyFill="1" applyBorder="1" applyAlignment="1">
      <alignment horizontal="left"/>
    </xf>
    <xf numFmtId="0" fontId="0" fillId="8" borderId="10" xfId="0" applyFill="1" applyBorder="1" applyAlignment="1">
      <alignment horizontal="left"/>
    </xf>
    <xf numFmtId="0" fontId="0" fillId="8" borderId="15" xfId="0" applyFill="1" applyBorder="1"/>
    <xf numFmtId="0" fontId="2" fillId="8" borderId="14" xfId="0" applyFont="1" applyFill="1" applyBorder="1"/>
    <xf numFmtId="0" fontId="0" fillId="8" borderId="14" xfId="0" applyFill="1" applyBorder="1"/>
    <xf numFmtId="0" fontId="0" fillId="8" borderId="10" xfId="0" applyFill="1" applyBorder="1"/>
    <xf numFmtId="0" fontId="0" fillId="8" borderId="3" xfId="0" applyFill="1" applyBorder="1" applyAlignment="1">
      <alignment horizontal="left"/>
    </xf>
    <xf numFmtId="0" fontId="0" fillId="8" borderId="6" xfId="0" applyFill="1" applyBorder="1"/>
    <xf numFmtId="14" fontId="0" fillId="8" borderId="3" xfId="0" applyNumberFormat="1" applyFill="1" applyBorder="1"/>
    <xf numFmtId="0" fontId="0" fillId="8" borderId="4" xfId="0" applyFill="1" applyBorder="1"/>
    <xf numFmtId="0" fontId="1" fillId="9" borderId="6" xfId="0" applyFont="1" applyFill="1" applyBorder="1" applyAlignment="1">
      <alignment horizontal="left"/>
    </xf>
    <xf numFmtId="0" fontId="1" fillId="9" borderId="5" xfId="0" applyFont="1" applyFill="1" applyBorder="1" applyAlignment="1">
      <alignment horizontal="left"/>
    </xf>
    <xf numFmtId="0" fontId="1" fillId="9" borderId="4" xfId="0" applyFont="1" applyFill="1" applyBorder="1" applyAlignment="1">
      <alignment horizontal="left"/>
    </xf>
    <xf numFmtId="0" fontId="0" fillId="10" borderId="1" xfId="0" applyFill="1" applyBorder="1"/>
    <xf numFmtId="0" fontId="0" fillId="10" borderId="3" xfId="0" applyFill="1" applyBorder="1"/>
    <xf numFmtId="0" fontId="0" fillId="10" borderId="7" xfId="0" applyFill="1" applyBorder="1"/>
    <xf numFmtId="0" fontId="0" fillId="10" borderId="10" xfId="0" applyFill="1" applyBorder="1"/>
    <xf numFmtId="0" fontId="0" fillId="10" borderId="6" xfId="0" applyFill="1" applyBorder="1"/>
    <xf numFmtId="14" fontId="0" fillId="10" borderId="10" xfId="0" applyNumberFormat="1" applyFill="1" applyBorder="1"/>
    <xf numFmtId="0" fontId="0" fillId="10" borderId="15" xfId="0" applyFill="1" applyBorder="1"/>
    <xf numFmtId="0" fontId="0" fillId="10" borderId="14" xfId="0" applyFill="1" applyBorder="1"/>
    <xf numFmtId="0" fontId="0" fillId="10" borderId="13" xfId="0" applyFill="1" applyBorder="1"/>
    <xf numFmtId="0" fontId="0" fillId="10" borderId="4" xfId="0" applyFill="1" applyBorder="1"/>
    <xf numFmtId="0" fontId="0" fillId="10" borderId="8" xfId="0" applyFill="1" applyBorder="1"/>
    <xf numFmtId="0" fontId="0" fillId="10" borderId="9" xfId="0" applyFill="1" applyBorder="1"/>
    <xf numFmtId="0" fontId="0" fillId="8" borderId="3" xfId="0" applyFill="1" applyBorder="1"/>
    <xf numFmtId="14" fontId="0" fillId="8" borderId="10" xfId="0" applyNumberFormat="1" applyFill="1" applyBorder="1"/>
    <xf numFmtId="14" fontId="0" fillId="8" borderId="7" xfId="0" applyNumberFormat="1" applyFill="1" applyBorder="1"/>
    <xf numFmtId="0" fontId="0" fillId="8" borderId="8" xfId="0" applyFill="1" applyBorder="1"/>
    <xf numFmtId="0" fontId="0" fillId="6" borderId="8" xfId="0" applyFill="1" applyBorder="1"/>
    <xf numFmtId="0" fontId="0" fillId="6" borderId="9" xfId="0" applyFill="1" applyBorder="1"/>
    <xf numFmtId="0" fontId="0" fillId="4" borderId="8" xfId="0" applyFill="1" applyBorder="1"/>
    <xf numFmtId="0" fontId="0" fillId="4" borderId="9" xfId="0" applyFill="1" applyBorder="1"/>
    <xf numFmtId="0" fontId="0" fillId="2" borderId="17" xfId="0" applyFill="1" applyBorder="1"/>
    <xf numFmtId="0" fontId="0" fillId="2" borderId="8" xfId="0" applyFill="1" applyBorder="1"/>
    <xf numFmtId="0" fontId="0" fillId="2" borderId="9" xfId="0" applyFill="1" applyBorder="1"/>
    <xf numFmtId="0" fontId="4" fillId="0" borderId="0" xfId="0" applyFont="1" applyAlignment="1">
      <alignment horizontal="left"/>
    </xf>
    <xf numFmtId="14" fontId="0" fillId="2" borderId="22" xfId="0" applyNumberFormat="1" applyFill="1" applyBorder="1"/>
    <xf numFmtId="14" fontId="0" fillId="2" borderId="23" xfId="0" applyNumberFormat="1" applyFill="1" applyBorder="1"/>
    <xf numFmtId="14" fontId="0" fillId="4" borderId="24" xfId="0" applyNumberFormat="1" applyFill="1" applyBorder="1"/>
    <xf numFmtId="14" fontId="0" fillId="4" borderId="21" xfId="0" applyNumberFormat="1" applyFill="1" applyBorder="1"/>
    <xf numFmtId="0" fontId="0" fillId="4" borderId="25" xfId="0" applyFill="1" applyBorder="1"/>
    <xf numFmtId="14" fontId="0" fillId="6" borderId="22" xfId="0" applyNumberFormat="1" applyFill="1" applyBorder="1"/>
    <xf numFmtId="14" fontId="0" fillId="6" borderId="26" xfId="0" applyNumberFormat="1" applyFill="1" applyBorder="1"/>
    <xf numFmtId="14" fontId="0" fillId="8" borderId="22" xfId="0" applyNumberFormat="1" applyFill="1" applyBorder="1"/>
    <xf numFmtId="14" fontId="0" fillId="8" borderId="26" xfId="0" applyNumberFormat="1" applyFill="1" applyBorder="1"/>
    <xf numFmtId="0" fontId="0" fillId="8" borderId="2" xfId="0" applyFill="1" applyBorder="1"/>
    <xf numFmtId="0" fontId="0" fillId="8" borderId="27" xfId="0" applyFill="1" applyBorder="1"/>
    <xf numFmtId="14" fontId="0" fillId="10" borderId="22" xfId="0" applyNumberFormat="1" applyFill="1" applyBorder="1"/>
    <xf numFmtId="0" fontId="3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 wrapText="1"/>
    </xf>
    <xf numFmtId="0" fontId="7" fillId="0" borderId="28" xfId="0" applyFont="1" applyBorder="1" applyAlignment="1">
      <alignment horizontal="left" wrapText="1"/>
    </xf>
    <xf numFmtId="0" fontId="7" fillId="0" borderId="29" xfId="0" applyFont="1" applyBorder="1" applyAlignment="1">
      <alignment horizontal="left" wrapText="1"/>
    </xf>
    <xf numFmtId="0" fontId="7" fillId="0" borderId="30" xfId="0" applyFont="1" applyBorder="1"/>
    <xf numFmtId="0" fontId="7" fillId="0" borderId="31" xfId="0" applyFont="1" applyBorder="1"/>
    <xf numFmtId="0" fontId="7" fillId="12" borderId="32" xfId="0" applyFont="1" applyFill="1" applyBorder="1" applyAlignment="1">
      <alignment horizontal="left"/>
    </xf>
    <xf numFmtId="0" fontId="7" fillId="12" borderId="33" xfId="0" applyFont="1" applyFill="1" applyBorder="1" applyAlignment="1">
      <alignment horizontal="left"/>
    </xf>
    <xf numFmtId="0" fontId="7" fillId="12" borderId="34" xfId="0" applyFont="1" applyFill="1" applyBorder="1" applyAlignment="1">
      <alignment horizontal="left"/>
    </xf>
    <xf numFmtId="0" fontId="7" fillId="12" borderId="35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36" xfId="0" applyFont="1" applyBorder="1"/>
    <xf numFmtId="0" fontId="7" fillId="0" borderId="35" xfId="0" applyFont="1" applyBorder="1"/>
    <xf numFmtId="0" fontId="7" fillId="12" borderId="13" xfId="0" applyFont="1" applyFill="1" applyBorder="1" applyAlignment="1">
      <alignment horizontal="left"/>
    </xf>
    <xf numFmtId="0" fontId="7" fillId="12" borderId="30" xfId="0" applyFont="1" applyFill="1" applyBorder="1" applyAlignment="1">
      <alignment horizontal="left"/>
    </xf>
    <xf numFmtId="0" fontId="8" fillId="13" borderId="37" xfId="0" applyFont="1" applyFill="1" applyBorder="1" applyAlignment="1">
      <alignment horizontal="center" wrapText="1"/>
    </xf>
    <xf numFmtId="0" fontId="8" fillId="13" borderId="38" xfId="0" applyFont="1" applyFill="1" applyBorder="1" applyAlignment="1">
      <alignment horizontal="center" wrapText="1"/>
    </xf>
    <xf numFmtId="0" fontId="9" fillId="13" borderId="39" xfId="7" applyFill="1" applyBorder="1" applyAlignment="1">
      <alignment horizontal="center" wrapText="1"/>
    </xf>
    <xf numFmtId="0" fontId="9" fillId="13" borderId="40" xfId="7" applyFill="1" applyBorder="1" applyAlignment="1">
      <alignment horizontal="center" wrapText="1"/>
    </xf>
    <xf numFmtId="0" fontId="7" fillId="0" borderId="28" xfId="0" applyFont="1" applyBorder="1"/>
    <xf numFmtId="0" fontId="7" fillId="0" borderId="41" xfId="0" applyFont="1" applyBorder="1" applyAlignment="1">
      <alignment horizontal="left"/>
    </xf>
    <xf numFmtId="0" fontId="7" fillId="0" borderId="42" xfId="0" applyFont="1" applyBorder="1" applyAlignment="1">
      <alignment horizontal="left"/>
    </xf>
    <xf numFmtId="0" fontId="7" fillId="0" borderId="38" xfId="0" applyFont="1" applyBorder="1"/>
    <xf numFmtId="0" fontId="7" fillId="0" borderId="43" xfId="0" applyFont="1" applyBorder="1" applyAlignment="1">
      <alignment horizontal="left" wrapText="1"/>
    </xf>
    <xf numFmtId="0" fontId="7" fillId="0" borderId="44" xfId="0" applyFont="1" applyBorder="1" applyAlignment="1">
      <alignment horizontal="left" wrapText="1"/>
    </xf>
    <xf numFmtId="0" fontId="7" fillId="0" borderId="39" xfId="0" applyFont="1" applyBorder="1" applyAlignment="1">
      <alignment horizontal="left" wrapText="1"/>
    </xf>
    <xf numFmtId="0" fontId="7" fillId="0" borderId="45" xfId="0" applyFont="1" applyBorder="1" applyAlignment="1">
      <alignment horizontal="left" wrapText="1"/>
    </xf>
    <xf numFmtId="0" fontId="9" fillId="13" borderId="46" xfId="7" applyFill="1" applyBorder="1" applyAlignment="1">
      <alignment horizontal="left"/>
    </xf>
    <xf numFmtId="0" fontId="9" fillId="13" borderId="47" xfId="7" applyFill="1" applyBorder="1" applyAlignment="1">
      <alignment horizontal="left"/>
    </xf>
    <xf numFmtId="4" fontId="7" fillId="0" borderId="0" xfId="0" applyNumberFormat="1" applyFont="1"/>
    <xf numFmtId="4" fontId="7" fillId="0" borderId="48" xfId="0" applyNumberFormat="1" applyFont="1" applyBorder="1"/>
    <xf numFmtId="0" fontId="7" fillId="0" borderId="48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14" borderId="49" xfId="0" applyFont="1" applyFill="1" applyBorder="1"/>
    <xf numFmtId="0" fontId="7" fillId="0" borderId="0" xfId="0" applyFont="1" applyAlignment="1">
      <alignment wrapText="1"/>
    </xf>
    <xf numFmtId="4" fontId="10" fillId="15" borderId="50" xfId="0" applyNumberFormat="1" applyFont="1" applyFill="1" applyBorder="1" applyAlignment="1">
      <alignment horizontal="center"/>
    </xf>
    <xf numFmtId="4" fontId="10" fillId="15" borderId="51" xfId="0" applyNumberFormat="1" applyFont="1" applyFill="1" applyBorder="1" applyAlignment="1">
      <alignment horizontal="center"/>
    </xf>
    <xf numFmtId="4" fontId="10" fillId="15" borderId="52" xfId="0" applyNumberFormat="1" applyFont="1" applyFill="1" applyBorder="1" applyAlignment="1">
      <alignment horizontal="center"/>
    </xf>
    <xf numFmtId="4" fontId="10" fillId="15" borderId="53" xfId="0" applyNumberFormat="1" applyFont="1" applyFill="1" applyBorder="1" applyAlignment="1">
      <alignment horizontal="center"/>
    </xf>
    <xf numFmtId="4" fontId="10" fillId="15" borderId="54" xfId="0" applyNumberFormat="1" applyFont="1" applyFill="1" applyBorder="1" applyAlignment="1">
      <alignment horizontal="center"/>
    </xf>
    <xf numFmtId="0" fontId="7" fillId="0" borderId="55" xfId="0" applyFont="1" applyBorder="1"/>
    <xf numFmtId="0" fontId="0" fillId="2" borderId="0" xfId="0" applyFill="1"/>
    <xf numFmtId="0" fontId="7" fillId="2" borderId="0" xfId="0" applyFont="1" applyFill="1"/>
    <xf numFmtId="4" fontId="11" fillId="16" borderId="56" xfId="0" applyNumberFormat="1" applyFont="1" applyFill="1" applyBorder="1" applyAlignment="1">
      <alignment horizontal="center" wrapText="1"/>
    </xf>
    <xf numFmtId="4" fontId="11" fillId="16" borderId="0" xfId="0" applyNumberFormat="1" applyFont="1" applyFill="1" applyAlignment="1">
      <alignment horizontal="center" wrapText="1"/>
    </xf>
    <xf numFmtId="4" fontId="11" fillId="16" borderId="57" xfId="0" applyNumberFormat="1" applyFont="1" applyFill="1" applyBorder="1" applyAlignment="1">
      <alignment horizontal="center" wrapText="1"/>
    </xf>
    <xf numFmtId="4" fontId="11" fillId="16" borderId="58" xfId="0" applyNumberFormat="1" applyFont="1" applyFill="1" applyBorder="1" applyAlignment="1">
      <alignment horizontal="center" wrapText="1"/>
    </xf>
    <xf numFmtId="4" fontId="11" fillId="16" borderId="59" xfId="0" applyNumberFormat="1" applyFont="1" applyFill="1" applyBorder="1" applyAlignment="1">
      <alignment horizontal="center" wrapText="1"/>
    </xf>
    <xf numFmtId="4" fontId="11" fillId="16" borderId="60" xfId="0" applyNumberFormat="1" applyFont="1" applyFill="1" applyBorder="1" applyAlignment="1">
      <alignment horizontal="center" wrapText="1"/>
    </xf>
    <xf numFmtId="4" fontId="11" fillId="16" borderId="61" xfId="0" applyNumberFormat="1" applyFont="1" applyFill="1" applyBorder="1" applyAlignment="1">
      <alignment horizontal="center"/>
    </xf>
    <xf numFmtId="4" fontId="7" fillId="16" borderId="38" xfId="0" applyNumberFormat="1" applyFont="1" applyFill="1" applyBorder="1" applyAlignment="1">
      <alignment horizontal="center"/>
    </xf>
    <xf numFmtId="4" fontId="11" fillId="16" borderId="62" xfId="0" applyNumberFormat="1" applyFont="1" applyFill="1" applyBorder="1" applyAlignment="1">
      <alignment horizontal="center"/>
    </xf>
    <xf numFmtId="4" fontId="11" fillId="16" borderId="63" xfId="0" applyNumberFormat="1" applyFont="1" applyFill="1" applyBorder="1" applyAlignment="1">
      <alignment horizontal="center"/>
    </xf>
    <xf numFmtId="4" fontId="11" fillId="16" borderId="64" xfId="0" applyNumberFormat="1" applyFont="1" applyFill="1" applyBorder="1" applyAlignment="1">
      <alignment horizontal="center"/>
    </xf>
    <xf numFmtId="4" fontId="12" fillId="16" borderId="65" xfId="0" applyNumberFormat="1" applyFont="1" applyFill="1" applyBorder="1" applyAlignment="1">
      <alignment horizontal="center"/>
    </xf>
    <xf numFmtId="4" fontId="11" fillId="16" borderId="66" xfId="0" applyNumberFormat="1" applyFont="1" applyFill="1" applyBorder="1" applyAlignment="1">
      <alignment horizontal="center" wrapText="1"/>
    </xf>
    <xf numFmtId="4" fontId="11" fillId="16" borderId="67" xfId="0" applyNumberFormat="1" applyFont="1" applyFill="1" applyBorder="1" applyAlignment="1">
      <alignment horizontal="center" wrapText="1"/>
    </xf>
    <xf numFmtId="4" fontId="11" fillId="16" borderId="68" xfId="0" applyNumberFormat="1" applyFont="1" applyFill="1" applyBorder="1" applyAlignment="1">
      <alignment horizontal="center" wrapText="1"/>
    </xf>
    <xf numFmtId="4" fontId="7" fillId="16" borderId="69" xfId="0" applyNumberFormat="1" applyFont="1" applyFill="1" applyBorder="1" applyAlignment="1">
      <alignment horizontal="center" wrapText="1"/>
    </xf>
    <xf numFmtId="4" fontId="11" fillId="16" borderId="41" xfId="0" applyNumberFormat="1" applyFont="1" applyFill="1" applyBorder="1" applyAlignment="1">
      <alignment horizontal="center" wrapText="1"/>
    </xf>
    <xf numFmtId="4" fontId="11" fillId="16" borderId="70" xfId="0" applyNumberFormat="1" applyFont="1" applyFill="1" applyBorder="1" applyAlignment="1">
      <alignment horizontal="center" wrapText="1"/>
    </xf>
    <xf numFmtId="4" fontId="11" fillId="16" borderId="71" xfId="0" applyNumberFormat="1" applyFont="1" applyFill="1" applyBorder="1" applyAlignment="1">
      <alignment horizontal="center" wrapText="1"/>
    </xf>
    <xf numFmtId="4" fontId="11" fillId="16" borderId="67" xfId="0" applyNumberFormat="1" applyFont="1" applyFill="1" applyBorder="1" applyAlignment="1">
      <alignment horizontal="center"/>
    </xf>
    <xf numFmtId="0" fontId="13" fillId="16" borderId="72" xfId="0" applyFont="1" applyFill="1" applyBorder="1" applyAlignment="1">
      <alignment horizontal="center" wrapText="1"/>
    </xf>
    <xf numFmtId="0" fontId="13" fillId="16" borderId="73" xfId="0" applyFont="1" applyFill="1" applyBorder="1" applyAlignment="1">
      <alignment horizontal="center" wrapText="1"/>
    </xf>
    <xf numFmtId="0" fontId="0" fillId="17" borderId="0" xfId="0" applyFill="1"/>
    <xf numFmtId="0" fontId="7" fillId="17" borderId="0" xfId="0" applyFont="1" applyFill="1"/>
    <xf numFmtId="4" fontId="11" fillId="18" borderId="56" xfId="0" applyNumberFormat="1" applyFont="1" applyFill="1" applyBorder="1" applyAlignment="1">
      <alignment horizontal="center" wrapText="1"/>
    </xf>
    <xf numFmtId="4" fontId="11" fillId="18" borderId="74" xfId="0" applyNumberFormat="1" applyFont="1" applyFill="1" applyBorder="1" applyAlignment="1">
      <alignment horizontal="center" wrapText="1"/>
    </xf>
    <xf numFmtId="4" fontId="11" fillId="18" borderId="75" xfId="0" applyNumberFormat="1" applyFont="1" applyFill="1" applyBorder="1" applyAlignment="1">
      <alignment horizontal="center" wrapText="1"/>
    </xf>
    <xf numFmtId="4" fontId="11" fillId="18" borderId="2" xfId="0" applyNumberFormat="1" applyFont="1" applyFill="1" applyBorder="1" applyAlignment="1">
      <alignment horizontal="center" wrapText="1"/>
    </xf>
    <xf numFmtId="4" fontId="11" fillId="18" borderId="21" xfId="0" applyNumberFormat="1" applyFont="1" applyFill="1" applyBorder="1" applyAlignment="1">
      <alignment horizontal="center" wrapText="1"/>
    </xf>
    <xf numFmtId="4" fontId="11" fillId="18" borderId="76" xfId="0" applyNumberFormat="1" applyFont="1" applyFill="1" applyBorder="1" applyAlignment="1">
      <alignment horizontal="center" wrapText="1"/>
    </xf>
    <xf numFmtId="4" fontId="7" fillId="18" borderId="77" xfId="0" applyNumberFormat="1" applyFont="1" applyFill="1" applyBorder="1" applyAlignment="1">
      <alignment horizontal="center"/>
    </xf>
    <xf numFmtId="4" fontId="7" fillId="18" borderId="78" xfId="0" applyNumberFormat="1" applyFont="1" applyFill="1" applyBorder="1" applyAlignment="1">
      <alignment horizontal="center"/>
    </xf>
    <xf numFmtId="4" fontId="7" fillId="18" borderId="79" xfId="0" applyNumberFormat="1" applyFont="1" applyFill="1" applyBorder="1" applyAlignment="1">
      <alignment horizontal="center"/>
    </xf>
    <xf numFmtId="4" fontId="7" fillId="18" borderId="80" xfId="0" applyNumberFormat="1" applyFont="1" applyFill="1" applyBorder="1" applyAlignment="1">
      <alignment horizontal="center"/>
    </xf>
    <xf numFmtId="4" fontId="7" fillId="18" borderId="20" xfId="0" applyNumberFormat="1" applyFont="1" applyFill="1" applyBorder="1" applyAlignment="1">
      <alignment horizontal="center"/>
    </xf>
    <xf numFmtId="4" fontId="12" fillId="18" borderId="81" xfId="0" applyNumberFormat="1" applyFont="1" applyFill="1" applyBorder="1" applyAlignment="1">
      <alignment horizontal="center"/>
    </xf>
    <xf numFmtId="4" fontId="7" fillId="18" borderId="4" xfId="0" applyNumberFormat="1" applyFont="1" applyFill="1" applyBorder="1" applyAlignment="1">
      <alignment horizontal="center" wrapText="1"/>
    </xf>
    <xf numFmtId="4" fontId="7" fillId="18" borderId="6" xfId="0" applyNumberFormat="1" applyFont="1" applyFill="1" applyBorder="1" applyAlignment="1">
      <alignment horizontal="center" wrapText="1"/>
    </xf>
    <xf numFmtId="4" fontId="7" fillId="18" borderId="77" xfId="0" applyNumberFormat="1" applyFont="1" applyFill="1" applyBorder="1" applyAlignment="1">
      <alignment horizontal="center" wrapText="1"/>
    </xf>
    <xf numFmtId="4" fontId="7" fillId="18" borderId="82" xfId="0" applyNumberFormat="1" applyFont="1" applyFill="1" applyBorder="1" applyAlignment="1">
      <alignment horizontal="center" wrapText="1"/>
    </xf>
    <xf numFmtId="4" fontId="7" fillId="18" borderId="83" xfId="0" applyNumberFormat="1" applyFont="1" applyFill="1" applyBorder="1" applyAlignment="1">
      <alignment horizontal="center" wrapText="1"/>
    </xf>
    <xf numFmtId="4" fontId="7" fillId="18" borderId="84" xfId="0" applyNumberFormat="1" applyFont="1" applyFill="1" applyBorder="1" applyAlignment="1">
      <alignment horizontal="center" wrapText="1"/>
    </xf>
    <xf numFmtId="4" fontId="7" fillId="18" borderId="12" xfId="0" applyNumberFormat="1" applyFont="1" applyFill="1" applyBorder="1" applyAlignment="1">
      <alignment horizontal="center" wrapText="1"/>
    </xf>
    <xf numFmtId="4" fontId="7" fillId="18" borderId="6" xfId="0" applyNumberFormat="1" applyFont="1" applyFill="1" applyBorder="1" applyAlignment="1">
      <alignment horizontal="center"/>
    </xf>
    <xf numFmtId="0" fontId="14" fillId="18" borderId="85" xfId="0" applyFont="1" applyFill="1" applyBorder="1" applyAlignment="1">
      <alignment horizontal="center" wrapText="1"/>
    </xf>
    <xf numFmtId="0" fontId="14" fillId="18" borderId="86" xfId="0" applyFont="1" applyFill="1" applyBorder="1" applyAlignment="1">
      <alignment horizontal="center" wrapText="1"/>
    </xf>
    <xf numFmtId="4" fontId="11" fillId="16" borderId="74" xfId="0" applyNumberFormat="1" applyFont="1" applyFill="1" applyBorder="1" applyAlignment="1">
      <alignment horizontal="center" wrapText="1"/>
    </xf>
    <xf numFmtId="4" fontId="11" fillId="16" borderId="75" xfId="0" applyNumberFormat="1" applyFont="1" applyFill="1" applyBorder="1" applyAlignment="1">
      <alignment horizontal="center" wrapText="1"/>
    </xf>
    <xf numFmtId="4" fontId="11" fillId="16" borderId="2" xfId="0" applyNumberFormat="1" applyFont="1" applyFill="1" applyBorder="1" applyAlignment="1">
      <alignment horizontal="center" wrapText="1"/>
    </xf>
    <xf numFmtId="4" fontId="11" fillId="16" borderId="21" xfId="0" applyNumberFormat="1" applyFont="1" applyFill="1" applyBorder="1" applyAlignment="1">
      <alignment horizontal="center" wrapText="1"/>
    </xf>
    <xf numFmtId="4" fontId="11" fillId="16" borderId="76" xfId="0" applyNumberFormat="1" applyFont="1" applyFill="1" applyBorder="1" applyAlignment="1">
      <alignment horizontal="center" wrapText="1"/>
    </xf>
    <xf numFmtId="4" fontId="7" fillId="16" borderId="77" xfId="0" applyNumberFormat="1" applyFont="1" applyFill="1" applyBorder="1" applyAlignment="1">
      <alignment horizontal="center" wrapText="1"/>
    </xf>
    <xf numFmtId="4" fontId="7" fillId="16" borderId="78" xfId="0" applyNumberFormat="1" applyFont="1" applyFill="1" applyBorder="1" applyAlignment="1">
      <alignment horizontal="center"/>
    </xf>
    <xf numFmtId="4" fontId="7" fillId="16" borderId="19" xfId="0" applyNumberFormat="1" applyFont="1" applyFill="1" applyBorder="1" applyAlignment="1">
      <alignment horizontal="center"/>
    </xf>
    <xf numFmtId="4" fontId="7" fillId="16" borderId="87" xfId="0" applyNumberFormat="1" applyFont="1" applyFill="1" applyBorder="1" applyAlignment="1">
      <alignment horizontal="center"/>
    </xf>
    <xf numFmtId="4" fontId="7" fillId="16" borderId="20" xfId="0" applyNumberFormat="1" applyFont="1" applyFill="1" applyBorder="1" applyAlignment="1">
      <alignment horizontal="center"/>
    </xf>
    <xf numFmtId="4" fontId="12" fillId="16" borderId="81" xfId="0" applyNumberFormat="1" applyFont="1" applyFill="1" applyBorder="1" applyAlignment="1">
      <alignment horizontal="center"/>
    </xf>
    <xf numFmtId="4" fontId="7" fillId="16" borderId="4" xfId="0" applyNumberFormat="1" applyFont="1" applyFill="1" applyBorder="1" applyAlignment="1">
      <alignment horizontal="center" wrapText="1"/>
    </xf>
    <xf numFmtId="4" fontId="7" fillId="16" borderId="6" xfId="0" applyNumberFormat="1" applyFont="1" applyFill="1" applyBorder="1" applyAlignment="1">
      <alignment horizontal="center" wrapText="1"/>
    </xf>
    <xf numFmtId="4" fontId="7" fillId="16" borderId="82" xfId="0" applyNumberFormat="1" applyFont="1" applyFill="1" applyBorder="1" applyAlignment="1">
      <alignment horizontal="center" wrapText="1"/>
    </xf>
    <xf numFmtId="4" fontId="7" fillId="16" borderId="5" xfId="0" applyNumberFormat="1" applyFont="1" applyFill="1" applyBorder="1" applyAlignment="1">
      <alignment horizontal="center" wrapText="1"/>
    </xf>
    <xf numFmtId="4" fontId="7" fillId="16" borderId="87" xfId="0" applyNumberFormat="1" applyFont="1" applyFill="1" applyBorder="1" applyAlignment="1">
      <alignment horizontal="center" wrapText="1"/>
    </xf>
    <xf numFmtId="4" fontId="7" fillId="16" borderId="6" xfId="0" applyNumberFormat="1" applyFont="1" applyFill="1" applyBorder="1" applyAlignment="1">
      <alignment horizontal="center"/>
    </xf>
    <xf numFmtId="0" fontId="14" fillId="16" borderId="85" xfId="0" applyFont="1" applyFill="1" applyBorder="1" applyAlignment="1">
      <alignment horizontal="center" wrapText="1"/>
    </xf>
    <xf numFmtId="0" fontId="14" fillId="16" borderId="86" xfId="0" applyFont="1" applyFill="1" applyBorder="1" applyAlignment="1">
      <alignment horizontal="center" wrapText="1"/>
    </xf>
    <xf numFmtId="4" fontId="7" fillId="18" borderId="5" xfId="0" applyNumberFormat="1" applyFont="1" applyFill="1" applyBorder="1" applyAlignment="1">
      <alignment horizontal="center" wrapText="1"/>
    </xf>
    <xf numFmtId="4" fontId="7" fillId="18" borderId="87" xfId="0" applyNumberFormat="1" applyFont="1" applyFill="1" applyBorder="1" applyAlignment="1">
      <alignment horizontal="center" wrapText="1"/>
    </xf>
    <xf numFmtId="4" fontId="12" fillId="18" borderId="88" xfId="0" applyNumberFormat="1" applyFont="1" applyFill="1" applyBorder="1" applyAlignment="1">
      <alignment horizontal="center"/>
    </xf>
    <xf numFmtId="4" fontId="12" fillId="16" borderId="89" xfId="0" applyNumberFormat="1" applyFont="1" applyFill="1" applyBorder="1" applyAlignment="1">
      <alignment horizontal="center"/>
    </xf>
    <xf numFmtId="4" fontId="7" fillId="18" borderId="19" xfId="0" applyNumberFormat="1" applyFont="1" applyFill="1" applyBorder="1" applyAlignment="1">
      <alignment horizontal="center"/>
    </xf>
    <xf numFmtId="4" fontId="7" fillId="18" borderId="87" xfId="0" applyNumberFormat="1" applyFont="1" applyFill="1" applyBorder="1" applyAlignment="1">
      <alignment horizontal="center"/>
    </xf>
    <xf numFmtId="4" fontId="7" fillId="18" borderId="81" xfId="0" applyNumberFormat="1" applyFont="1" applyFill="1" applyBorder="1" applyAlignment="1">
      <alignment horizontal="center" wrapText="1"/>
    </xf>
    <xf numFmtId="4" fontId="7" fillId="16" borderId="77" xfId="0" applyNumberFormat="1" applyFont="1" applyFill="1" applyBorder="1" applyAlignment="1">
      <alignment horizontal="center"/>
    </xf>
    <xf numFmtId="0" fontId="0" fillId="6" borderId="0" xfId="0" applyFill="1"/>
    <xf numFmtId="0" fontId="7" fillId="6" borderId="0" xfId="0" applyFont="1" applyFill="1"/>
    <xf numFmtId="4" fontId="11" fillId="19" borderId="75" xfId="0" applyNumberFormat="1" applyFont="1" applyFill="1" applyBorder="1" applyAlignment="1">
      <alignment horizontal="center" wrapText="1"/>
    </xf>
    <xf numFmtId="4" fontId="11" fillId="19" borderId="2" xfId="0" applyNumberFormat="1" applyFont="1" applyFill="1" applyBorder="1" applyAlignment="1">
      <alignment horizontal="center" wrapText="1"/>
    </xf>
    <xf numFmtId="4" fontId="11" fillId="19" borderId="76" xfId="0" applyNumberFormat="1" applyFont="1" applyFill="1" applyBorder="1" applyAlignment="1">
      <alignment horizontal="center" wrapText="1"/>
    </xf>
    <xf numFmtId="4" fontId="7" fillId="19" borderId="77" xfId="0" applyNumberFormat="1" applyFont="1" applyFill="1" applyBorder="1" applyAlignment="1">
      <alignment horizontal="center"/>
    </xf>
    <xf numFmtId="4" fontId="7" fillId="19" borderId="78" xfId="0" applyNumberFormat="1" applyFont="1" applyFill="1" applyBorder="1" applyAlignment="1">
      <alignment horizontal="center"/>
    </xf>
    <xf numFmtId="4" fontId="7" fillId="19" borderId="19" xfId="0" applyNumberFormat="1" applyFont="1" applyFill="1" applyBorder="1" applyAlignment="1">
      <alignment horizontal="center"/>
    </xf>
    <xf numFmtId="4" fontId="7" fillId="19" borderId="87" xfId="0" applyNumberFormat="1" applyFont="1" applyFill="1" applyBorder="1" applyAlignment="1">
      <alignment horizontal="center"/>
    </xf>
    <xf numFmtId="4" fontId="7" fillId="19" borderId="20" xfId="0" applyNumberFormat="1" applyFont="1" applyFill="1" applyBorder="1" applyAlignment="1">
      <alignment horizontal="center"/>
    </xf>
    <xf numFmtId="4" fontId="12" fillId="19" borderId="81" xfId="0" applyNumberFormat="1" applyFont="1" applyFill="1" applyBorder="1" applyAlignment="1">
      <alignment horizontal="center"/>
    </xf>
    <xf numFmtId="4" fontId="7" fillId="19" borderId="4" xfId="0" applyNumberFormat="1" applyFont="1" applyFill="1" applyBorder="1" applyAlignment="1">
      <alignment horizontal="center" wrapText="1"/>
    </xf>
    <xf numFmtId="4" fontId="7" fillId="19" borderId="6" xfId="0" applyNumberFormat="1" applyFont="1" applyFill="1" applyBorder="1" applyAlignment="1">
      <alignment horizontal="center" wrapText="1"/>
    </xf>
    <xf numFmtId="4" fontId="7" fillId="19" borderId="77" xfId="0" applyNumberFormat="1" applyFont="1" applyFill="1" applyBorder="1" applyAlignment="1">
      <alignment horizontal="center" wrapText="1"/>
    </xf>
    <xf numFmtId="4" fontId="7" fillId="19" borderId="82" xfId="0" applyNumberFormat="1" applyFont="1" applyFill="1" applyBorder="1" applyAlignment="1">
      <alignment horizontal="center" wrapText="1"/>
    </xf>
    <xf numFmtId="4" fontId="7" fillId="19" borderId="5" xfId="0" applyNumberFormat="1" applyFont="1" applyFill="1" applyBorder="1" applyAlignment="1">
      <alignment horizontal="center" wrapText="1"/>
    </xf>
    <xf numFmtId="4" fontId="7" fillId="19" borderId="87" xfId="0" applyNumberFormat="1" applyFont="1" applyFill="1" applyBorder="1" applyAlignment="1">
      <alignment horizontal="center" wrapText="1"/>
    </xf>
    <xf numFmtId="0" fontId="15" fillId="19" borderId="85" xfId="0" applyFont="1" applyFill="1" applyBorder="1" applyAlignment="1">
      <alignment horizontal="center" wrapText="1"/>
    </xf>
    <xf numFmtId="0" fontId="15" fillId="19" borderId="86" xfId="0" applyFont="1" applyFill="1" applyBorder="1" applyAlignment="1">
      <alignment horizontal="center" wrapText="1"/>
    </xf>
    <xf numFmtId="0" fontId="15" fillId="16" borderId="85" xfId="0" applyFont="1" applyFill="1" applyBorder="1" applyAlignment="1">
      <alignment horizontal="center" wrapText="1"/>
    </xf>
    <xf numFmtId="0" fontId="15" fillId="16" borderId="86" xfId="0" applyFont="1" applyFill="1" applyBorder="1" applyAlignment="1">
      <alignment horizontal="center" wrapText="1"/>
    </xf>
    <xf numFmtId="4" fontId="7" fillId="19" borderId="5" xfId="0" applyNumberFormat="1" applyFont="1" applyFill="1" applyBorder="1" applyAlignment="1">
      <alignment horizontal="center"/>
    </xf>
    <xf numFmtId="4" fontId="7" fillId="19" borderId="90" xfId="0" applyNumberFormat="1" applyFont="1" applyFill="1" applyBorder="1" applyAlignment="1">
      <alignment horizontal="center"/>
    </xf>
    <xf numFmtId="4" fontId="7" fillId="16" borderId="77" xfId="0" applyNumberFormat="1" applyFont="1" applyFill="1" applyBorder="1" applyAlignment="1">
      <alignment horizontal="center" vertical="center"/>
    </xf>
    <xf numFmtId="4" fontId="7" fillId="16" borderId="78" xfId="0" applyNumberFormat="1" applyFont="1" applyFill="1" applyBorder="1" applyAlignment="1">
      <alignment horizontal="center" vertical="center"/>
    </xf>
    <xf numFmtId="4" fontId="7" fillId="16" borderId="19" xfId="0" applyNumberFormat="1" applyFont="1" applyFill="1" applyBorder="1" applyAlignment="1">
      <alignment horizontal="center" vertical="center"/>
    </xf>
    <xf numFmtId="4" fontId="7" fillId="16" borderId="87" xfId="0" applyNumberFormat="1" applyFont="1" applyFill="1" applyBorder="1" applyAlignment="1">
      <alignment horizontal="center" vertical="center"/>
    </xf>
    <xf numFmtId="4" fontId="7" fillId="16" borderId="20" xfId="0" applyNumberFormat="1" applyFont="1" applyFill="1" applyBorder="1" applyAlignment="1">
      <alignment horizontal="center" vertical="center"/>
    </xf>
    <xf numFmtId="4" fontId="12" fillId="16" borderId="81" xfId="0" applyNumberFormat="1" applyFont="1" applyFill="1" applyBorder="1" applyAlignment="1">
      <alignment horizontal="center" vertical="center"/>
    </xf>
    <xf numFmtId="4" fontId="16" fillId="16" borderId="44" xfId="0" applyNumberFormat="1" applyFont="1" applyFill="1" applyBorder="1" applyAlignment="1">
      <alignment horizontal="center" vertical="center"/>
    </xf>
    <xf numFmtId="4" fontId="16" fillId="2" borderId="0" xfId="0" applyNumberFormat="1" applyFont="1" applyFill="1" applyAlignment="1">
      <alignment horizontal="center" vertical="center"/>
    </xf>
    <xf numFmtId="4" fontId="7" fillId="16" borderId="77" xfId="0" applyNumberFormat="1" applyFont="1" applyFill="1" applyBorder="1" applyAlignment="1">
      <alignment horizontal="center" vertical="center" wrapText="1"/>
    </xf>
    <xf numFmtId="4" fontId="7" fillId="16" borderId="82" xfId="0" applyNumberFormat="1" applyFont="1" applyFill="1" applyBorder="1" applyAlignment="1">
      <alignment horizontal="center" vertical="center" wrapText="1"/>
    </xf>
    <xf numFmtId="4" fontId="16" fillId="16" borderId="1" xfId="0" applyNumberFormat="1" applyFont="1" applyFill="1" applyBorder="1" applyAlignment="1">
      <alignment horizontal="center" vertical="center"/>
    </xf>
    <xf numFmtId="4" fontId="16" fillId="16" borderId="12" xfId="0" applyNumberFormat="1" applyFont="1" applyFill="1" applyBorder="1" applyAlignment="1">
      <alignment horizontal="center" vertical="center"/>
    </xf>
    <xf numFmtId="4" fontId="12" fillId="16" borderId="88" xfId="0" applyNumberFormat="1" applyFont="1" applyFill="1" applyBorder="1" applyAlignment="1">
      <alignment horizontal="center" vertical="center"/>
    </xf>
    <xf numFmtId="4" fontId="16" fillId="16" borderId="4" xfId="0" applyNumberFormat="1" applyFont="1" applyFill="1" applyBorder="1" applyAlignment="1">
      <alignment horizontal="center" vertical="center"/>
    </xf>
    <xf numFmtId="4" fontId="11" fillId="18" borderId="91" xfId="0" applyNumberFormat="1" applyFont="1" applyFill="1" applyBorder="1" applyAlignment="1">
      <alignment horizontal="center" wrapText="1"/>
    </xf>
    <xf numFmtId="4" fontId="11" fillId="18" borderId="92" xfId="0" applyNumberFormat="1" applyFont="1" applyFill="1" applyBorder="1" applyAlignment="1">
      <alignment horizontal="center" wrapText="1"/>
    </xf>
    <xf numFmtId="4" fontId="11" fillId="18" borderId="93" xfId="0" applyNumberFormat="1" applyFont="1" applyFill="1" applyBorder="1" applyAlignment="1">
      <alignment horizontal="center" wrapText="1"/>
    </xf>
    <xf numFmtId="4" fontId="11" fillId="18" borderId="94" xfId="0" applyNumberFormat="1" applyFont="1" applyFill="1" applyBorder="1" applyAlignment="1">
      <alignment horizontal="center" wrapText="1"/>
    </xf>
    <xf numFmtId="4" fontId="11" fillId="18" borderId="95" xfId="0" applyNumberFormat="1" applyFont="1" applyFill="1" applyBorder="1" applyAlignment="1">
      <alignment horizontal="center" wrapText="1"/>
    </xf>
    <xf numFmtId="4" fontId="7" fillId="18" borderId="96" xfId="0" applyNumberFormat="1" applyFont="1" applyFill="1" applyBorder="1" applyAlignment="1">
      <alignment horizontal="center" vertical="center"/>
    </xf>
    <xf numFmtId="4" fontId="7" fillId="18" borderId="33" xfId="0" applyNumberFormat="1" applyFont="1" applyFill="1" applyBorder="1" applyAlignment="1">
      <alignment horizontal="center" vertical="center"/>
    </xf>
    <xf numFmtId="4" fontId="16" fillId="18" borderId="97" xfId="0" applyNumberFormat="1" applyFont="1" applyFill="1" applyBorder="1" applyAlignment="1">
      <alignment horizontal="center" vertical="center"/>
    </xf>
    <xf numFmtId="4" fontId="7" fillId="18" borderId="98" xfId="0" applyNumberFormat="1" applyFont="1" applyFill="1" applyBorder="1" applyAlignment="1">
      <alignment horizontal="center" vertical="center"/>
    </xf>
    <xf numFmtId="4" fontId="7" fillId="18" borderId="99" xfId="0" applyNumberFormat="1" applyFont="1" applyFill="1" applyBorder="1" applyAlignment="1">
      <alignment horizontal="center" vertical="center"/>
    </xf>
    <xf numFmtId="4" fontId="12" fillId="18" borderId="100" xfId="0" applyNumberFormat="1" applyFont="1" applyFill="1" applyBorder="1" applyAlignment="1">
      <alignment horizontal="center" vertical="center"/>
    </xf>
    <xf numFmtId="4" fontId="16" fillId="18" borderId="93" xfId="0" applyNumberFormat="1" applyFont="1" applyFill="1" applyBorder="1" applyAlignment="1">
      <alignment horizontal="center" vertical="center"/>
    </xf>
    <xf numFmtId="4" fontId="16" fillId="18" borderId="101" xfId="0" applyNumberFormat="1" applyFont="1" applyFill="1" applyBorder="1" applyAlignment="1">
      <alignment horizontal="center" vertical="center"/>
    </xf>
    <xf numFmtId="4" fontId="7" fillId="18" borderId="96" xfId="0" applyNumberFormat="1" applyFont="1" applyFill="1" applyBorder="1" applyAlignment="1">
      <alignment horizontal="center" vertical="center" wrapText="1"/>
    </xf>
    <xf numFmtId="4" fontId="7" fillId="18" borderId="102" xfId="0" applyNumberFormat="1" applyFont="1" applyFill="1" applyBorder="1" applyAlignment="1">
      <alignment horizontal="center" vertical="center" wrapText="1"/>
    </xf>
    <xf numFmtId="4" fontId="16" fillId="18" borderId="7" xfId="0" applyNumberFormat="1" applyFont="1" applyFill="1" applyBorder="1" applyAlignment="1">
      <alignment horizontal="center" vertical="center"/>
    </xf>
    <xf numFmtId="4" fontId="12" fillId="18" borderId="103" xfId="0" applyNumberFormat="1" applyFont="1" applyFill="1" applyBorder="1" applyAlignment="1">
      <alignment horizontal="center" vertical="center"/>
    </xf>
    <xf numFmtId="4" fontId="12" fillId="18" borderId="98" xfId="0" applyNumberFormat="1" applyFont="1" applyFill="1" applyBorder="1" applyAlignment="1">
      <alignment horizontal="center" vertical="center"/>
    </xf>
    <xf numFmtId="4" fontId="16" fillId="18" borderId="104" xfId="0" applyNumberFormat="1" applyFont="1" applyFill="1" applyBorder="1" applyAlignment="1">
      <alignment horizontal="center" vertical="center"/>
    </xf>
    <xf numFmtId="0" fontId="15" fillId="18" borderId="105" xfId="0" applyFont="1" applyFill="1" applyBorder="1" applyAlignment="1">
      <alignment horizontal="center" wrapText="1"/>
    </xf>
    <xf numFmtId="0" fontId="7" fillId="20" borderId="107" xfId="0" applyFont="1" applyFill="1" applyBorder="1" applyAlignment="1">
      <alignment horizontal="center" wrapText="1"/>
    </xf>
    <xf numFmtId="0" fontId="7" fillId="20" borderId="46" xfId="0" applyFont="1" applyFill="1" applyBorder="1" applyAlignment="1">
      <alignment horizontal="center" wrapText="1"/>
    </xf>
    <xf numFmtId="0" fontId="7" fillId="20" borderId="108" xfId="0" applyFont="1" applyFill="1" applyBorder="1" applyAlignment="1">
      <alignment horizontal="center" wrapText="1"/>
    </xf>
    <xf numFmtId="0" fontId="7" fillId="20" borderId="109" xfId="0" applyFont="1" applyFill="1" applyBorder="1" applyAlignment="1">
      <alignment horizontal="center" wrapText="1"/>
    </xf>
    <xf numFmtId="0" fontId="7" fillId="20" borderId="110" xfId="0" applyFont="1" applyFill="1" applyBorder="1" applyAlignment="1">
      <alignment horizontal="center" wrapText="1"/>
    </xf>
    <xf numFmtId="0" fontId="7" fillId="20" borderId="111" xfId="0" applyFont="1" applyFill="1" applyBorder="1" applyAlignment="1">
      <alignment horizontal="center" wrapText="1"/>
    </xf>
    <xf numFmtId="0" fontId="7" fillId="20" borderId="112" xfId="0" applyFont="1" applyFill="1" applyBorder="1" applyAlignment="1">
      <alignment horizontal="center" wrapText="1"/>
    </xf>
    <xf numFmtId="0" fontId="7" fillId="21" borderId="109" xfId="0" applyFont="1" applyFill="1" applyBorder="1" applyAlignment="1">
      <alignment horizontal="center" wrapText="1"/>
    </xf>
    <xf numFmtId="0" fontId="7" fillId="21" borderId="113" xfId="0" applyFont="1" applyFill="1" applyBorder="1" applyAlignment="1">
      <alignment horizontal="center" wrapText="1"/>
    </xf>
    <xf numFmtId="0" fontId="7" fillId="21" borderId="46" xfId="0" applyFont="1" applyFill="1" applyBorder="1" applyAlignment="1">
      <alignment horizontal="center" wrapText="1"/>
    </xf>
    <xf numFmtId="0" fontId="7" fillId="21" borderId="114" xfId="0" applyFont="1" applyFill="1" applyBorder="1" applyAlignment="1">
      <alignment horizontal="center" wrapText="1"/>
    </xf>
    <xf numFmtId="0" fontId="7" fillId="21" borderId="48" xfId="0" applyFont="1" applyFill="1" applyBorder="1" applyAlignment="1">
      <alignment horizontal="center" wrapText="1"/>
    </xf>
    <xf numFmtId="0" fontId="7" fillId="22" borderId="109" xfId="0" applyFont="1" applyFill="1" applyBorder="1" applyAlignment="1">
      <alignment horizontal="center" wrapText="1"/>
    </xf>
    <xf numFmtId="0" fontId="7" fillId="22" borderId="113" xfId="0" applyFont="1" applyFill="1" applyBorder="1" applyAlignment="1">
      <alignment horizontal="center" wrapText="1"/>
    </xf>
    <xf numFmtId="0" fontId="7" fillId="22" borderId="108" xfId="0" applyFont="1" applyFill="1" applyBorder="1" applyAlignment="1">
      <alignment horizontal="center" wrapText="1"/>
    </xf>
    <xf numFmtId="0" fontId="7" fillId="22" borderId="46" xfId="0" applyFont="1" applyFill="1" applyBorder="1" applyAlignment="1">
      <alignment horizontal="center" wrapText="1"/>
    </xf>
    <xf numFmtId="0" fontId="7" fillId="22" borderId="48" xfId="0" applyFont="1" applyFill="1" applyBorder="1" applyAlignment="1">
      <alignment horizontal="center" wrapText="1"/>
    </xf>
    <xf numFmtId="0" fontId="7" fillId="0" borderId="48" xfId="0" applyFont="1" applyBorder="1" applyAlignment="1">
      <alignment horizontal="center"/>
    </xf>
    <xf numFmtId="0" fontId="7" fillId="0" borderId="47" xfId="0" applyFont="1" applyBorder="1" applyAlignment="1">
      <alignment horizontal="left"/>
    </xf>
    <xf numFmtId="0" fontId="3" fillId="0" borderId="43" xfId="0" applyFont="1" applyBorder="1" applyAlignment="1">
      <alignment horizontal="left"/>
    </xf>
    <xf numFmtId="0" fontId="15" fillId="18" borderId="106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1" fillId="5" borderId="15" xfId="0" applyFont="1" applyFill="1" applyBorder="1" applyAlignment="1">
      <alignment horizontal="left"/>
    </xf>
    <xf numFmtId="0" fontId="1" fillId="5" borderId="12" xfId="0" applyFont="1" applyFill="1" applyBorder="1" applyAlignment="1">
      <alignment horizontal="left"/>
    </xf>
    <xf numFmtId="0" fontId="1" fillId="5" borderId="16" xfId="0" applyFont="1" applyFill="1" applyBorder="1" applyAlignment="1">
      <alignment horizontal="left"/>
    </xf>
    <xf numFmtId="0" fontId="3" fillId="0" borderId="1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" fillId="11" borderId="14" xfId="0" applyFont="1" applyFill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23" borderId="0" xfId="0" applyFont="1" applyFill="1" applyAlignment="1">
      <alignment horizontal="left"/>
    </xf>
  </cellXfs>
  <cellStyles count="8">
    <cellStyle name="Comma 2" xfId="3" xr:uid="{7308FC59-8B4C-44C0-9579-5C43C9C3B1F7}"/>
    <cellStyle name="Currency 2" xfId="2" xr:uid="{C001B426-A8AE-48E3-AA2C-251C71FE22BB}"/>
    <cellStyle name="Currency 3" xfId="5" xr:uid="{51EB3A04-F214-47E2-829A-53CDD695A57B}"/>
    <cellStyle name="Hyperlink" xfId="7" builtinId="8"/>
    <cellStyle name="Normal" xfId="0" builtinId="0"/>
    <cellStyle name="Normal 3" xfId="1" xr:uid="{B362A935-D340-49C3-B723-D737A42CBD43}"/>
    <cellStyle name="Normal 4" xfId="4" xr:uid="{9190FC6A-7EA0-47E6-95FE-BD9C8537FF97}"/>
    <cellStyle name="Title 2" xfId="6" xr:uid="{B76844C7-45BC-4A6B-92E4-86FF181B5D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pa.gov/energy/greenhouse-gas-equivalencies-calculator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www.epa.gov/energy/greenhouse-gas-equivalencies-calculator" TargetMode="External"/><Relationship Id="rId1" Type="http://schemas.openxmlformats.org/officeDocument/2006/relationships/hyperlink" Target="https://www.epa.gov/energy/greenhouse-gas-equivalencies-calculator" TargetMode="External"/><Relationship Id="rId6" Type="http://schemas.openxmlformats.org/officeDocument/2006/relationships/hyperlink" Target="https://www.epa.gov/warm/versions-waste-reduction-model-warm" TargetMode="External"/><Relationship Id="rId5" Type="http://schemas.openxmlformats.org/officeDocument/2006/relationships/hyperlink" Target="https://www.epa.gov/warm/versions-waste-reduction-model-warm" TargetMode="External"/><Relationship Id="rId4" Type="http://schemas.openxmlformats.org/officeDocument/2006/relationships/hyperlink" Target="https://www.epa.gov/warm/versions-waste-reduction-model-war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B1FF5-3BEB-46DC-A4B5-D575F9C55ED6}">
  <dimension ref="A1:O62"/>
  <sheetViews>
    <sheetView tabSelected="1" zoomScale="86" zoomScaleNormal="86" workbookViewId="0">
      <selection activeCell="F4" sqref="F4"/>
    </sheetView>
  </sheetViews>
  <sheetFormatPr defaultRowHeight="15" x14ac:dyDescent="0.25"/>
  <cols>
    <col min="11" max="11" width="10.28515625" customWidth="1"/>
    <col min="12" max="12" width="10.85546875" customWidth="1"/>
    <col min="13" max="13" width="11.140625" customWidth="1"/>
    <col min="14" max="14" width="9.5703125" customWidth="1"/>
    <col min="15" max="15" width="11.140625" customWidth="1"/>
  </cols>
  <sheetData>
    <row r="1" spans="1:15" ht="21" x14ac:dyDescent="0.35">
      <c r="A1" s="307" t="s">
        <v>9</v>
      </c>
      <c r="B1" s="307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101"/>
    </row>
    <row r="3" spans="1:15" x14ac:dyDescent="0.25">
      <c r="A3" s="304" t="s">
        <v>1</v>
      </c>
      <c r="B3" s="304"/>
      <c r="C3" s="304"/>
      <c r="D3" s="304"/>
    </row>
    <row r="4" spans="1:15" ht="21" x14ac:dyDescent="0.35">
      <c r="A4" s="297">
        <v>2024</v>
      </c>
      <c r="B4" s="297"/>
      <c r="C4" s="297"/>
      <c r="D4" s="297"/>
    </row>
    <row r="5" spans="1:15" x14ac:dyDescent="0.25">
      <c r="A5" s="68" t="s">
        <v>2</v>
      </c>
      <c r="B5" s="70">
        <v>45292</v>
      </c>
      <c r="C5" s="70">
        <v>45323</v>
      </c>
      <c r="D5" s="70">
        <v>45352</v>
      </c>
      <c r="E5" s="100">
        <v>45383</v>
      </c>
      <c r="F5" s="100">
        <v>45413</v>
      </c>
      <c r="G5" s="100">
        <v>45444</v>
      </c>
      <c r="H5" s="100">
        <v>45474</v>
      </c>
      <c r="I5" s="100">
        <v>45505</v>
      </c>
      <c r="J5" s="100">
        <v>45536</v>
      </c>
      <c r="K5" s="100">
        <v>45566</v>
      </c>
      <c r="L5" s="100">
        <v>45597</v>
      </c>
      <c r="M5" s="100">
        <v>45627</v>
      </c>
      <c r="N5" s="69" t="s">
        <v>3</v>
      </c>
    </row>
    <row r="6" spans="1:15" x14ac:dyDescent="0.25">
      <c r="A6" s="66" t="s">
        <v>4</v>
      </c>
      <c r="B6" s="69">
        <v>0</v>
      </c>
      <c r="C6" s="66">
        <v>0</v>
      </c>
      <c r="D6" s="66">
        <v>0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f>SUM(B6:M6)</f>
        <v>0</v>
      </c>
    </row>
    <row r="7" spans="1:15" x14ac:dyDescent="0.25">
      <c r="A7" s="66"/>
      <c r="B7" s="66"/>
      <c r="C7" s="66"/>
      <c r="D7" s="66"/>
      <c r="E7" s="72"/>
      <c r="F7" s="72"/>
      <c r="G7" s="72"/>
      <c r="H7" s="72"/>
      <c r="I7" s="72"/>
      <c r="J7" s="72"/>
      <c r="K7" s="72"/>
      <c r="L7" s="72"/>
      <c r="M7" s="72"/>
      <c r="N7" s="72">
        <f>SUM(B7:M7)</f>
        <v>0</v>
      </c>
    </row>
    <row r="8" spans="1:15" x14ac:dyDescent="0.25">
      <c r="A8" s="72"/>
      <c r="B8" s="72"/>
      <c r="C8" s="72"/>
      <c r="D8" s="71"/>
      <c r="E8" s="65"/>
      <c r="F8" s="65"/>
      <c r="G8" s="65"/>
      <c r="H8" s="65"/>
      <c r="I8" s="65"/>
      <c r="J8" s="65"/>
      <c r="K8" s="65"/>
      <c r="L8" s="65"/>
      <c r="M8" s="65"/>
      <c r="N8" s="65">
        <f t="shared" ref="N8" si="0">SUM(B8:M8)</f>
        <v>0</v>
      </c>
    </row>
    <row r="9" spans="1:15" ht="21" x14ac:dyDescent="0.35">
      <c r="A9" s="297">
        <v>2025</v>
      </c>
      <c r="B9" s="297"/>
      <c r="C9" s="297"/>
      <c r="D9" s="297"/>
    </row>
    <row r="10" spans="1:15" x14ac:dyDescent="0.25">
      <c r="A10" s="68" t="s">
        <v>2</v>
      </c>
      <c r="B10" s="70">
        <v>45658</v>
      </c>
      <c r="C10" s="70">
        <v>45689</v>
      </c>
      <c r="D10" s="70">
        <v>45717</v>
      </c>
      <c r="E10" s="70">
        <v>45748</v>
      </c>
      <c r="F10" s="70">
        <v>45778</v>
      </c>
      <c r="G10" s="70">
        <v>45809</v>
      </c>
      <c r="H10" s="100">
        <v>45839</v>
      </c>
      <c r="I10" s="100">
        <v>45870</v>
      </c>
      <c r="J10" s="100">
        <v>45901</v>
      </c>
      <c r="K10" s="100">
        <v>45931</v>
      </c>
      <c r="L10" s="100">
        <v>45962</v>
      </c>
      <c r="M10" s="100">
        <v>45992</v>
      </c>
      <c r="N10" s="69" t="s">
        <v>3</v>
      </c>
    </row>
    <row r="11" spans="1:15" ht="15.75" thickBot="1" x14ac:dyDescent="0.3">
      <c r="A11" s="66" t="s">
        <v>4</v>
      </c>
      <c r="B11" s="66">
        <v>0</v>
      </c>
      <c r="C11" s="66">
        <v>0</v>
      </c>
      <c r="D11" s="66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7">
        <v>0</v>
      </c>
      <c r="N11" s="73">
        <f>SUM(B11:M11)</f>
        <v>0</v>
      </c>
    </row>
    <row r="12" spans="1:15" ht="15.75" thickTop="1" x14ac:dyDescent="0.25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74"/>
      <c r="N12" s="65">
        <f>SUM(B12:M12)</f>
        <v>0</v>
      </c>
      <c r="O12" s="75" t="s">
        <v>0</v>
      </c>
    </row>
    <row r="13" spans="1:15" ht="15.75" thickBot="1" x14ac:dyDescent="0.3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5">
        <f>SUM(B13:M13)</f>
        <v>0</v>
      </c>
      <c r="O13" s="76">
        <f>SUM(N6:N8)-SUM(N11:N13)</f>
        <v>0</v>
      </c>
    </row>
    <row r="14" spans="1:15" ht="23.1" customHeight="1" thickTop="1" x14ac:dyDescent="0.25"/>
    <row r="15" spans="1:15" ht="18.75" x14ac:dyDescent="0.3">
      <c r="A15" s="64" t="s">
        <v>5</v>
      </c>
      <c r="B15" s="63"/>
      <c r="C15" s="62"/>
      <c r="D15" s="88"/>
    </row>
    <row r="16" spans="1:15" ht="21" x14ac:dyDescent="0.35">
      <c r="A16" s="302">
        <v>2024</v>
      </c>
      <c r="B16" s="302"/>
      <c r="C16" s="305"/>
    </row>
    <row r="17" spans="1:15" x14ac:dyDescent="0.25">
      <c r="A17" s="61" t="s">
        <v>2</v>
      </c>
      <c r="B17" s="60">
        <v>45292</v>
      </c>
      <c r="C17" s="60">
        <v>45323</v>
      </c>
      <c r="D17" s="60">
        <v>45352</v>
      </c>
      <c r="E17" s="60">
        <v>45383</v>
      </c>
      <c r="F17" s="60">
        <v>45413</v>
      </c>
      <c r="G17" s="60">
        <v>45444</v>
      </c>
      <c r="H17" s="60">
        <v>45474</v>
      </c>
      <c r="I17" s="60">
        <v>45505</v>
      </c>
      <c r="J17" s="60">
        <v>45536</v>
      </c>
      <c r="K17" s="60">
        <v>45566</v>
      </c>
      <c r="L17" s="60">
        <v>45597</v>
      </c>
      <c r="M17" s="60">
        <v>45627</v>
      </c>
      <c r="N17" s="59" t="s">
        <v>3</v>
      </c>
    </row>
    <row r="18" spans="1:15" x14ac:dyDescent="0.25">
      <c r="A18" s="58" t="s">
        <v>4</v>
      </c>
      <c r="B18" s="57">
        <v>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77">
        <f>SUM(B18:M18)</f>
        <v>0</v>
      </c>
    </row>
    <row r="19" spans="1:15" x14ac:dyDescent="0.25">
      <c r="A19" s="58"/>
      <c r="B19" s="57"/>
      <c r="C19" s="57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6">
        <f>SUM(B19:M19)</f>
        <v>0</v>
      </c>
    </row>
    <row r="20" spans="1:15" x14ac:dyDescent="0.25">
      <c r="A20" s="52"/>
      <c r="B20" s="55"/>
      <c r="C20" s="54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77">
        <f>SUM(B20:M20)</f>
        <v>0</v>
      </c>
    </row>
    <row r="21" spans="1:15" ht="21" x14ac:dyDescent="0.35">
      <c r="A21" s="297">
        <v>2025</v>
      </c>
      <c r="B21" s="297"/>
      <c r="C21" s="297"/>
    </row>
    <row r="22" spans="1:15" x14ac:dyDescent="0.25">
      <c r="A22" s="53" t="str">
        <f>A17</f>
        <v>Meter</v>
      </c>
      <c r="B22" s="78">
        <v>45658</v>
      </c>
      <c r="C22" s="79">
        <v>45689</v>
      </c>
      <c r="D22" s="96">
        <v>45717</v>
      </c>
      <c r="E22" s="97">
        <v>45748</v>
      </c>
      <c r="F22" s="96">
        <v>45778</v>
      </c>
      <c r="G22" s="97">
        <v>45809</v>
      </c>
      <c r="H22" s="96">
        <v>45839</v>
      </c>
      <c r="I22" s="97">
        <v>45870</v>
      </c>
      <c r="J22" s="96">
        <v>45901</v>
      </c>
      <c r="K22" s="97">
        <v>45931</v>
      </c>
      <c r="L22" s="96">
        <v>45962</v>
      </c>
      <c r="M22" s="97">
        <v>45992</v>
      </c>
      <c r="N22" s="59" t="s">
        <v>3</v>
      </c>
    </row>
    <row r="23" spans="1:15" ht="15.75" thickBot="1" x14ac:dyDescent="0.3">
      <c r="A23" s="58" t="str">
        <f>A18</f>
        <v>All</v>
      </c>
      <c r="B23" s="77">
        <v>0</v>
      </c>
      <c r="C23" s="77">
        <v>0</v>
      </c>
      <c r="D23" s="57">
        <v>0</v>
      </c>
      <c r="E23" s="57">
        <v>0</v>
      </c>
      <c r="F23" s="57"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57">
        <v>0</v>
      </c>
      <c r="M23" s="57">
        <v>0</v>
      </c>
      <c r="N23" s="57">
        <f t="shared" ref="N23" si="1">SUM(B23:M23)</f>
        <v>0</v>
      </c>
    </row>
    <row r="24" spans="1:15" ht="15.75" thickTop="1" x14ac:dyDescent="0.25">
      <c r="A24" s="52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>
        <f>SUM(B24:M24)</f>
        <v>0</v>
      </c>
      <c r="O24" s="80" t="s">
        <v>0</v>
      </c>
    </row>
    <row r="25" spans="1:15" ht="15.75" thickBot="1" x14ac:dyDescent="0.3">
      <c r="A25" s="50"/>
      <c r="B25" s="49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7"/>
      <c r="N25" s="98">
        <f>SUM(B25:M25)</f>
        <v>0</v>
      </c>
      <c r="O25" s="99">
        <f>SUM(N18:N20)-SUM(N23:N25)</f>
        <v>0</v>
      </c>
    </row>
    <row r="26" spans="1:15" ht="23.1" customHeight="1" thickTop="1" x14ac:dyDescent="0.25"/>
    <row r="27" spans="1:15" x14ac:dyDescent="0.25">
      <c r="A27" s="45" t="s">
        <v>6</v>
      </c>
      <c r="B27" s="44"/>
      <c r="C27" s="44"/>
      <c r="D27" s="43"/>
    </row>
    <row r="28" spans="1:15" ht="21" x14ac:dyDescent="0.35">
      <c r="A28" s="297">
        <v>2024</v>
      </c>
      <c r="B28" s="297"/>
      <c r="C28" s="297"/>
      <c r="D28" s="297"/>
    </row>
    <row r="29" spans="1:15" x14ac:dyDescent="0.25">
      <c r="A29" s="42" t="s">
        <v>2</v>
      </c>
      <c r="B29" s="41">
        <v>45292</v>
      </c>
      <c r="C29" s="40">
        <v>45323</v>
      </c>
      <c r="D29" s="41">
        <v>45352</v>
      </c>
      <c r="E29" s="95">
        <v>45383</v>
      </c>
      <c r="F29" s="94">
        <v>45413</v>
      </c>
      <c r="G29" s="95">
        <v>45444</v>
      </c>
      <c r="H29" s="94">
        <v>45474</v>
      </c>
      <c r="I29" s="95">
        <v>45505</v>
      </c>
      <c r="J29" s="94">
        <v>45536</v>
      </c>
      <c r="K29" s="95">
        <v>45566</v>
      </c>
      <c r="L29" s="94">
        <v>45597</v>
      </c>
      <c r="M29" s="95">
        <v>45627</v>
      </c>
      <c r="N29" s="39" t="s">
        <v>3</v>
      </c>
    </row>
    <row r="30" spans="1:15" x14ac:dyDescent="0.25">
      <c r="A30" s="32" t="s">
        <v>4</v>
      </c>
      <c r="B30" s="33">
        <v>0</v>
      </c>
      <c r="C30" s="33">
        <v>0</v>
      </c>
      <c r="D30" s="33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f>SUM(B30:M30)</f>
        <v>0</v>
      </c>
    </row>
    <row r="31" spans="1:15" x14ac:dyDescent="0.25">
      <c r="A31" s="37"/>
      <c r="B31" s="38"/>
      <c r="C31" s="38"/>
      <c r="D31" s="38"/>
      <c r="E31" s="30"/>
      <c r="F31" s="30"/>
      <c r="G31" s="30"/>
      <c r="H31" s="30"/>
      <c r="I31" s="30"/>
      <c r="J31" s="30"/>
      <c r="K31" s="30"/>
      <c r="L31" s="30"/>
      <c r="M31" s="30"/>
      <c r="N31" s="30">
        <f>SUM(B31:M31)</f>
        <v>0</v>
      </c>
    </row>
    <row r="32" spans="1:15" x14ac:dyDescent="0.25">
      <c r="A32" s="37"/>
      <c r="B32" s="36"/>
      <c r="C32" s="35"/>
      <c r="D32" s="35"/>
      <c r="E32" s="30"/>
      <c r="F32" s="30"/>
      <c r="G32" s="30"/>
      <c r="H32" s="30"/>
      <c r="I32" s="30"/>
      <c r="J32" s="30"/>
      <c r="K32" s="30"/>
      <c r="L32" s="30"/>
      <c r="M32" s="30"/>
      <c r="N32" s="30">
        <f>SUM(B32:M32)</f>
        <v>0</v>
      </c>
    </row>
    <row r="33" spans="1:15" ht="21" x14ac:dyDescent="0.35">
      <c r="A33" s="297">
        <v>2025</v>
      </c>
      <c r="B33" s="297"/>
      <c r="C33" s="297"/>
      <c r="D33" s="297"/>
    </row>
    <row r="34" spans="1:15" x14ac:dyDescent="0.25">
      <c r="A34" s="34" t="s">
        <v>2</v>
      </c>
      <c r="B34" s="41">
        <v>45658</v>
      </c>
      <c r="C34" s="41">
        <v>45689</v>
      </c>
      <c r="D34" s="41">
        <v>45717</v>
      </c>
      <c r="E34" s="94">
        <v>45748</v>
      </c>
      <c r="F34" s="94">
        <v>45778</v>
      </c>
      <c r="G34" s="94">
        <v>45809</v>
      </c>
      <c r="H34" s="94">
        <v>45839</v>
      </c>
      <c r="I34" s="94">
        <v>45870</v>
      </c>
      <c r="J34" s="94">
        <v>45901</v>
      </c>
      <c r="K34" s="94">
        <v>45931</v>
      </c>
      <c r="L34" s="94">
        <v>45962</v>
      </c>
      <c r="M34" s="94">
        <v>45992</v>
      </c>
      <c r="N34" s="39" t="s">
        <v>3</v>
      </c>
    </row>
    <row r="35" spans="1:15" ht="15.75" thickBot="1" x14ac:dyDescent="0.3">
      <c r="A35" s="32" t="s">
        <v>4</v>
      </c>
      <c r="B35" s="30">
        <v>0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f>SUM(B35:M35)</f>
        <v>0</v>
      </c>
    </row>
    <row r="36" spans="1:15" ht="15.75" thickTop="1" x14ac:dyDescent="0.25">
      <c r="A36" s="32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>
        <f>SUM(B36:M36)</f>
        <v>0</v>
      </c>
      <c r="O36" s="81" t="s">
        <v>0</v>
      </c>
    </row>
    <row r="37" spans="1:15" ht="15.75" thickBot="1" x14ac:dyDescent="0.3">
      <c r="A37" s="32"/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>
        <f>SUM(B37:M37)</f>
        <v>0</v>
      </c>
      <c r="O37" s="82">
        <f>SUM(N30:N32)-SUM(N35:N37)</f>
        <v>0</v>
      </c>
    </row>
    <row r="38" spans="1:15" ht="23.1" customHeight="1" thickTop="1" x14ac:dyDescent="0.25"/>
    <row r="39" spans="1:15" ht="18.75" x14ac:dyDescent="0.3">
      <c r="A39" s="298" t="s">
        <v>7</v>
      </c>
      <c r="B39" s="299"/>
      <c r="C39" s="300"/>
      <c r="D39" s="88"/>
      <c r="E39" s="28"/>
    </row>
    <row r="40" spans="1:15" ht="21" x14ac:dyDescent="0.35">
      <c r="A40" s="297">
        <v>2024</v>
      </c>
      <c r="B40" s="297"/>
      <c r="C40" s="297"/>
      <c r="D40" s="29"/>
      <c r="E40" s="28"/>
    </row>
    <row r="41" spans="1:15" x14ac:dyDescent="0.25">
      <c r="A41" s="24" t="s">
        <v>2</v>
      </c>
      <c r="B41" s="27">
        <v>45292</v>
      </c>
      <c r="C41" s="26">
        <v>45323</v>
      </c>
      <c r="D41" s="91">
        <v>45352</v>
      </c>
      <c r="E41" s="92">
        <v>45383</v>
      </c>
      <c r="F41" s="91">
        <v>45413</v>
      </c>
      <c r="G41" s="92">
        <v>45444</v>
      </c>
      <c r="H41" s="91">
        <v>45474</v>
      </c>
      <c r="I41" s="92">
        <v>45505</v>
      </c>
      <c r="J41" s="91">
        <v>45536</v>
      </c>
      <c r="K41" s="92">
        <v>45566</v>
      </c>
      <c r="L41" s="91">
        <v>45597</v>
      </c>
      <c r="M41" s="92">
        <v>45627</v>
      </c>
      <c r="N41" s="93" t="s">
        <v>3</v>
      </c>
    </row>
    <row r="42" spans="1:15" x14ac:dyDescent="0.25">
      <c r="A42" s="16" t="s">
        <v>4</v>
      </c>
      <c r="B42" s="18">
        <v>0</v>
      </c>
      <c r="C42" s="24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f>SUM(B42:M42)</f>
        <v>0</v>
      </c>
    </row>
    <row r="43" spans="1:15" x14ac:dyDescent="0.25">
      <c r="A43" s="16"/>
      <c r="B43" s="18"/>
      <c r="C43" s="24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3">
        <f>SUM(B43:M43)</f>
        <v>0</v>
      </c>
    </row>
    <row r="44" spans="1:15" x14ac:dyDescent="0.25">
      <c r="A44" s="16"/>
      <c r="B44" s="17"/>
      <c r="C44" s="16"/>
      <c r="D44" s="24"/>
      <c r="E44" s="23"/>
      <c r="F44" s="23"/>
      <c r="G44" s="23"/>
      <c r="H44" s="23"/>
      <c r="I44" s="23"/>
      <c r="J44" s="23"/>
      <c r="K44" s="23"/>
      <c r="L44" s="23"/>
      <c r="M44" s="23"/>
      <c r="N44" s="23">
        <f>SUM(B44:M44)</f>
        <v>0</v>
      </c>
    </row>
    <row r="45" spans="1:15" ht="21" x14ac:dyDescent="0.35">
      <c r="A45" s="301">
        <v>2025</v>
      </c>
      <c r="B45" s="302"/>
      <c r="C45" s="303"/>
      <c r="D45" s="22"/>
    </row>
    <row r="46" spans="1:15" x14ac:dyDescent="0.25">
      <c r="A46" s="19" t="str">
        <f>A41</f>
        <v>Meter</v>
      </c>
      <c r="B46" s="21">
        <v>45658</v>
      </c>
      <c r="C46" s="21">
        <v>45689</v>
      </c>
      <c r="D46" s="21">
        <v>45717</v>
      </c>
      <c r="E46" s="21">
        <v>45748</v>
      </c>
      <c r="F46" s="21">
        <v>45778</v>
      </c>
      <c r="G46" s="21">
        <v>45809</v>
      </c>
      <c r="H46" s="21">
        <v>45839</v>
      </c>
      <c r="I46" s="21">
        <v>45870</v>
      </c>
      <c r="J46" s="21">
        <v>45901</v>
      </c>
      <c r="K46" s="21">
        <v>45931</v>
      </c>
      <c r="L46" s="21">
        <v>45962</v>
      </c>
      <c r="M46" s="21">
        <v>45992</v>
      </c>
      <c r="N46" s="20" t="s">
        <v>3</v>
      </c>
    </row>
    <row r="47" spans="1:15" ht="15.75" thickBot="1" x14ac:dyDescent="0.3">
      <c r="A47" s="19" t="str">
        <f>A42</f>
        <v>All</v>
      </c>
      <c r="B47" s="16">
        <v>0</v>
      </c>
      <c r="C47" s="16">
        <v>0</v>
      </c>
      <c r="D47" s="16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f>SUM(B47:M47)</f>
        <v>0</v>
      </c>
    </row>
    <row r="48" spans="1:15" ht="15.75" thickTop="1" x14ac:dyDescent="0.25">
      <c r="A48" s="19"/>
      <c r="B48" s="16"/>
      <c r="C48" s="16"/>
      <c r="D48" s="16"/>
      <c r="E48" s="18"/>
      <c r="F48" s="18"/>
      <c r="G48" s="18"/>
      <c r="H48" s="18"/>
      <c r="I48" s="18"/>
      <c r="J48" s="18"/>
      <c r="K48" s="18"/>
      <c r="L48" s="18"/>
      <c r="M48" s="18"/>
      <c r="N48" s="16">
        <f>SUM(B48:M48)</f>
        <v>0</v>
      </c>
      <c r="O48" s="83" t="s">
        <v>0</v>
      </c>
    </row>
    <row r="49" spans="1:15" ht="15.75" thickBot="1" x14ac:dyDescent="0.3">
      <c r="A49" s="16"/>
      <c r="B49" s="17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>
        <f>SUM(B49:M49)</f>
        <v>0</v>
      </c>
      <c r="O49" s="84">
        <f>SUM(N42:N44)-SUM(N47:N49)</f>
        <v>0</v>
      </c>
    </row>
    <row r="50" spans="1:15" ht="23.1" customHeight="1" thickTop="1" x14ac:dyDescent="0.25"/>
    <row r="51" spans="1:15" ht="18.75" x14ac:dyDescent="0.3">
      <c r="A51" s="15" t="s">
        <v>8</v>
      </c>
      <c r="B51" s="14"/>
      <c r="C51" s="14"/>
      <c r="D51" s="13"/>
      <c r="E51" s="88"/>
    </row>
    <row r="52" spans="1:15" ht="21" x14ac:dyDescent="0.35">
      <c r="A52" s="297">
        <v>2024</v>
      </c>
      <c r="B52" s="297"/>
      <c r="C52" s="297"/>
      <c r="D52" s="297"/>
    </row>
    <row r="53" spans="1:15" x14ac:dyDescent="0.25">
      <c r="A53" s="10" t="s">
        <v>2</v>
      </c>
      <c r="B53" s="12">
        <v>45292</v>
      </c>
      <c r="C53" s="12">
        <v>45323</v>
      </c>
      <c r="D53" s="12">
        <v>45352</v>
      </c>
      <c r="E53" s="89">
        <v>45383</v>
      </c>
      <c r="F53" s="89">
        <v>45413</v>
      </c>
      <c r="G53" s="89">
        <v>45444</v>
      </c>
      <c r="H53" s="89">
        <v>45474</v>
      </c>
      <c r="I53" s="89">
        <v>45505</v>
      </c>
      <c r="J53" s="89">
        <v>45536</v>
      </c>
      <c r="K53" s="89">
        <v>45566</v>
      </c>
      <c r="L53" s="89">
        <v>45597</v>
      </c>
      <c r="M53" s="89">
        <v>45627</v>
      </c>
      <c r="N53" s="11" t="s">
        <v>3</v>
      </c>
    </row>
    <row r="54" spans="1:15" x14ac:dyDescent="0.25">
      <c r="A54" s="1" t="s">
        <v>4</v>
      </c>
      <c r="B54" s="3">
        <v>0</v>
      </c>
      <c r="C54" s="3">
        <v>0</v>
      </c>
      <c r="D54" s="3">
        <v>0</v>
      </c>
      <c r="E54" s="85">
        <v>0</v>
      </c>
      <c r="F54" s="85">
        <v>0</v>
      </c>
      <c r="G54" s="85">
        <v>0</v>
      </c>
      <c r="H54" s="85">
        <v>0</v>
      </c>
      <c r="I54" s="85">
        <v>0</v>
      </c>
      <c r="J54" s="85">
        <v>0</v>
      </c>
      <c r="K54" s="85">
        <v>0</v>
      </c>
      <c r="L54" s="85">
        <v>0</v>
      </c>
      <c r="M54" s="85">
        <v>0</v>
      </c>
      <c r="N54" s="8">
        <f>SUM(B54:M54)</f>
        <v>0</v>
      </c>
    </row>
    <row r="55" spans="1:15" x14ac:dyDescent="0.25">
      <c r="A55" s="1"/>
      <c r="B55" s="3"/>
      <c r="C55" s="3"/>
      <c r="D55" s="10"/>
      <c r="E55" s="5"/>
      <c r="F55" s="5"/>
      <c r="G55" s="5"/>
      <c r="H55" s="5"/>
      <c r="I55" s="5"/>
      <c r="J55" s="5"/>
      <c r="K55" s="5"/>
      <c r="L55" s="5"/>
      <c r="M55" s="5"/>
      <c r="N55" s="5">
        <f>SUM(B55:M55)</f>
        <v>0</v>
      </c>
    </row>
    <row r="56" spans="1:15" x14ac:dyDescent="0.25">
      <c r="A56" s="8"/>
      <c r="B56" s="9"/>
      <c r="C56" s="8"/>
      <c r="D56" s="7"/>
      <c r="E56" s="5"/>
      <c r="F56" s="5"/>
      <c r="G56" s="5"/>
      <c r="H56" s="5"/>
      <c r="I56" s="5"/>
      <c r="J56" s="5"/>
      <c r="K56" s="5"/>
      <c r="L56" s="5"/>
      <c r="M56" s="5"/>
      <c r="N56" s="5">
        <f>SUM(B56:M56)</f>
        <v>0</v>
      </c>
    </row>
    <row r="57" spans="1:15" ht="21" x14ac:dyDescent="0.35">
      <c r="A57" s="297">
        <v>2025</v>
      </c>
      <c r="B57" s="297"/>
      <c r="C57" s="297"/>
      <c r="D57" s="297"/>
    </row>
    <row r="58" spans="1:15" x14ac:dyDescent="0.25">
      <c r="A58" s="6" t="str">
        <f>A53</f>
        <v>Meter</v>
      </c>
      <c r="B58" s="12">
        <v>45658</v>
      </c>
      <c r="C58" s="12">
        <v>45689</v>
      </c>
      <c r="D58" s="12">
        <v>45717</v>
      </c>
      <c r="E58" s="89">
        <v>45748</v>
      </c>
      <c r="F58" s="89">
        <v>45778</v>
      </c>
      <c r="G58" s="89">
        <v>45809</v>
      </c>
      <c r="H58" s="89">
        <v>45839</v>
      </c>
      <c r="I58" s="89">
        <v>45870</v>
      </c>
      <c r="J58" s="89">
        <v>45901</v>
      </c>
      <c r="K58" s="89">
        <v>45931</v>
      </c>
      <c r="L58" s="89">
        <v>45962</v>
      </c>
      <c r="M58" s="90">
        <v>45992</v>
      </c>
      <c r="N58" s="5" t="s">
        <v>3</v>
      </c>
    </row>
    <row r="59" spans="1:15" ht="15.75" thickBot="1" x14ac:dyDescent="0.3">
      <c r="A59" s="4" t="str">
        <f>A54</f>
        <v>All</v>
      </c>
      <c r="B59" s="1">
        <v>0</v>
      </c>
      <c r="C59" s="1">
        <v>0</v>
      </c>
      <c r="D59" s="1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f>SUM(B59:M59)</f>
        <v>0</v>
      </c>
    </row>
    <row r="60" spans="1:15" ht="15.75" thickTop="1" x14ac:dyDescent="0.25">
      <c r="A60" s="4"/>
      <c r="B60" s="1"/>
      <c r="C60" s="1"/>
      <c r="D60" s="1"/>
      <c r="E60" s="3"/>
      <c r="F60" s="3"/>
      <c r="G60" s="3"/>
      <c r="H60" s="3"/>
      <c r="I60" s="3"/>
      <c r="J60" s="3"/>
      <c r="K60" s="3"/>
      <c r="L60" s="3"/>
      <c r="M60" s="3"/>
      <c r="N60" s="1">
        <f>SUM(B60:M60)</f>
        <v>0</v>
      </c>
      <c r="O60" s="86" t="s">
        <v>0</v>
      </c>
    </row>
    <row r="61" spans="1:15" ht="15.75" thickBot="1" x14ac:dyDescent="0.3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>
        <f>SUM(B61:M61)</f>
        <v>0</v>
      </c>
      <c r="O61" s="87">
        <f>SUM(N54:N56)-SUM(N59:N61)</f>
        <v>0</v>
      </c>
    </row>
    <row r="62" spans="1:15" ht="15.75" thickTop="1" x14ac:dyDescent="0.25"/>
  </sheetData>
  <mergeCells count="12">
    <mergeCell ref="A21:C21"/>
    <mergeCell ref="A3:D3"/>
    <mergeCell ref="A4:D4"/>
    <mergeCell ref="A9:D9"/>
    <mergeCell ref="A16:C16"/>
    <mergeCell ref="A57:D57"/>
    <mergeCell ref="A28:D28"/>
    <mergeCell ref="A33:D33"/>
    <mergeCell ref="A39:C39"/>
    <mergeCell ref="A40:C40"/>
    <mergeCell ref="A45:C45"/>
    <mergeCell ref="A52:D52"/>
  </mergeCells>
  <pageMargins left="0.5" right="0.5" top="0.5" bottom="0.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CB6E9-F812-4A12-A9DC-92CDEF782B9E}">
  <dimension ref="A1:O61"/>
  <sheetViews>
    <sheetView zoomScale="86" zoomScaleNormal="86" workbookViewId="0">
      <selection activeCell="S27" sqref="S27"/>
    </sheetView>
  </sheetViews>
  <sheetFormatPr defaultRowHeight="15" x14ac:dyDescent="0.25"/>
  <cols>
    <col min="11" max="11" width="10.28515625" customWidth="1"/>
    <col min="12" max="12" width="10.85546875" customWidth="1"/>
    <col min="13" max="13" width="11.140625" customWidth="1"/>
    <col min="14" max="14" width="9.5703125" customWidth="1"/>
    <col min="15" max="15" width="11.140625" customWidth="1"/>
  </cols>
  <sheetData>
    <row r="1" spans="1:15" ht="21" x14ac:dyDescent="0.35">
      <c r="A1" s="306" t="s">
        <v>10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</row>
    <row r="3" spans="1:15" x14ac:dyDescent="0.25">
      <c r="A3" s="304" t="s">
        <v>1</v>
      </c>
      <c r="B3" s="304"/>
      <c r="C3" s="304"/>
      <c r="D3" s="304"/>
    </row>
    <row r="4" spans="1:15" ht="21" x14ac:dyDescent="0.35">
      <c r="A4" s="297">
        <v>2024</v>
      </c>
      <c r="B4" s="297"/>
      <c r="C4" s="297"/>
      <c r="D4" s="297"/>
    </row>
    <row r="5" spans="1:15" x14ac:dyDescent="0.25">
      <c r="A5" s="68" t="s">
        <v>2</v>
      </c>
      <c r="B5" s="70">
        <v>45292</v>
      </c>
      <c r="C5" s="70">
        <v>45323</v>
      </c>
      <c r="D5" s="70">
        <v>45352</v>
      </c>
      <c r="E5" s="100">
        <v>45383</v>
      </c>
      <c r="F5" s="100">
        <v>45413</v>
      </c>
      <c r="G5" s="100">
        <v>45444</v>
      </c>
      <c r="H5" s="100">
        <v>45474</v>
      </c>
      <c r="I5" s="100">
        <v>45505</v>
      </c>
      <c r="J5" s="100">
        <v>45536</v>
      </c>
      <c r="K5" s="100">
        <v>45566</v>
      </c>
      <c r="L5" s="100">
        <v>45597</v>
      </c>
      <c r="M5" s="100">
        <v>45627</v>
      </c>
      <c r="N5" s="69" t="s">
        <v>3</v>
      </c>
    </row>
    <row r="6" spans="1:15" x14ac:dyDescent="0.25">
      <c r="A6" s="66" t="s">
        <v>4</v>
      </c>
      <c r="B6" s="69">
        <v>0</v>
      </c>
      <c r="C6" s="66">
        <v>0</v>
      </c>
      <c r="D6" s="66">
        <v>0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f>SUM(B6:M6)</f>
        <v>0</v>
      </c>
    </row>
    <row r="7" spans="1:15" x14ac:dyDescent="0.25">
      <c r="A7" s="66"/>
      <c r="B7" s="66"/>
      <c r="C7" s="66"/>
      <c r="D7" s="66"/>
      <c r="E7" s="72"/>
      <c r="F7" s="72"/>
      <c r="G7" s="72"/>
      <c r="H7" s="72"/>
      <c r="I7" s="72"/>
      <c r="J7" s="72"/>
      <c r="K7" s="72"/>
      <c r="L7" s="72"/>
      <c r="M7" s="72"/>
      <c r="N7" s="72">
        <f>SUM(B7:M7)</f>
        <v>0</v>
      </c>
    </row>
    <row r="8" spans="1:15" x14ac:dyDescent="0.25">
      <c r="A8" s="72"/>
      <c r="B8" s="72"/>
      <c r="C8" s="72"/>
      <c r="D8" s="71"/>
      <c r="E8" s="65"/>
      <c r="F8" s="65"/>
      <c r="G8" s="65"/>
      <c r="H8" s="65"/>
      <c r="I8" s="65"/>
      <c r="J8" s="65"/>
      <c r="K8" s="65"/>
      <c r="L8" s="65"/>
      <c r="M8" s="65"/>
      <c r="N8" s="65">
        <f t="shared" ref="N8" si="0">SUM(B8:M8)</f>
        <v>0</v>
      </c>
    </row>
    <row r="9" spans="1:15" ht="21" x14ac:dyDescent="0.35">
      <c r="A9" s="297">
        <v>2025</v>
      </c>
      <c r="B9" s="297"/>
      <c r="C9" s="297"/>
      <c r="D9" s="297"/>
    </row>
    <row r="10" spans="1:15" x14ac:dyDescent="0.25">
      <c r="A10" s="68" t="s">
        <v>2</v>
      </c>
      <c r="B10" s="70">
        <v>45658</v>
      </c>
      <c r="C10" s="70">
        <v>45689</v>
      </c>
      <c r="D10" s="70">
        <v>45717</v>
      </c>
      <c r="E10" s="100">
        <v>45748</v>
      </c>
      <c r="F10" s="100">
        <v>45778</v>
      </c>
      <c r="G10" s="100">
        <v>45809</v>
      </c>
      <c r="H10" s="100">
        <v>45839</v>
      </c>
      <c r="I10" s="100">
        <v>45870</v>
      </c>
      <c r="J10" s="100">
        <v>45901</v>
      </c>
      <c r="K10" s="100">
        <v>45931</v>
      </c>
      <c r="L10" s="100">
        <v>45962</v>
      </c>
      <c r="M10" s="100">
        <v>45992</v>
      </c>
      <c r="N10" s="69" t="s">
        <v>3</v>
      </c>
    </row>
    <row r="11" spans="1:15" ht="15.75" thickBot="1" x14ac:dyDescent="0.3">
      <c r="A11" s="66" t="s">
        <v>4</v>
      </c>
      <c r="B11" s="66">
        <v>0</v>
      </c>
      <c r="C11" s="66">
        <v>0</v>
      </c>
      <c r="D11" s="66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7">
        <v>0</v>
      </c>
      <c r="N11" s="73">
        <f>SUM(B11:M11)</f>
        <v>0</v>
      </c>
    </row>
    <row r="12" spans="1:15" ht="15.75" thickTop="1" x14ac:dyDescent="0.25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74"/>
      <c r="N12" s="65">
        <f>SUM(B12:M12)</f>
        <v>0</v>
      </c>
      <c r="O12" s="75" t="s">
        <v>0</v>
      </c>
    </row>
    <row r="13" spans="1:15" ht="15.75" thickBot="1" x14ac:dyDescent="0.3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5">
        <f>SUM(B13:M13)</f>
        <v>0</v>
      </c>
      <c r="O13" s="76">
        <f>SUM(N6:N8)-SUM(N11:N13)</f>
        <v>0</v>
      </c>
    </row>
    <row r="14" spans="1:15" ht="23.1" customHeight="1" thickTop="1" x14ac:dyDescent="0.25"/>
    <row r="15" spans="1:15" ht="18.75" x14ac:dyDescent="0.3">
      <c r="A15" s="64" t="s">
        <v>5</v>
      </c>
      <c r="B15" s="63"/>
      <c r="C15" s="62"/>
      <c r="D15" s="88"/>
    </row>
    <row r="16" spans="1:15" ht="21" x14ac:dyDescent="0.35">
      <c r="A16" s="302">
        <v>2024</v>
      </c>
      <c r="B16" s="302"/>
      <c r="C16" s="305"/>
    </row>
    <row r="17" spans="1:15" x14ac:dyDescent="0.25">
      <c r="A17" s="61" t="s">
        <v>2</v>
      </c>
      <c r="B17" s="60">
        <v>45292</v>
      </c>
      <c r="C17" s="60">
        <v>45323</v>
      </c>
      <c r="D17" s="60">
        <v>45352</v>
      </c>
      <c r="E17" s="60">
        <v>45383</v>
      </c>
      <c r="F17" s="60">
        <v>45413</v>
      </c>
      <c r="G17" s="60">
        <v>45444</v>
      </c>
      <c r="H17" s="60">
        <v>45474</v>
      </c>
      <c r="I17" s="60">
        <v>45505</v>
      </c>
      <c r="J17" s="60">
        <v>45536</v>
      </c>
      <c r="K17" s="60">
        <v>45566</v>
      </c>
      <c r="L17" s="60">
        <v>45597</v>
      </c>
      <c r="M17" s="60">
        <v>45627</v>
      </c>
      <c r="N17" s="59" t="s">
        <v>3</v>
      </c>
    </row>
    <row r="18" spans="1:15" x14ac:dyDescent="0.25">
      <c r="A18" s="58" t="s">
        <v>4</v>
      </c>
      <c r="B18" s="57">
        <v>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77">
        <f>SUM(B18:M18)</f>
        <v>0</v>
      </c>
    </row>
    <row r="19" spans="1:15" x14ac:dyDescent="0.25">
      <c r="A19" s="58"/>
      <c r="B19" s="57"/>
      <c r="C19" s="57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6">
        <f>SUM(B19:M19)</f>
        <v>0</v>
      </c>
    </row>
    <row r="20" spans="1:15" x14ac:dyDescent="0.25">
      <c r="A20" s="52"/>
      <c r="B20" s="55"/>
      <c r="C20" s="54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77">
        <f>SUM(B20:M20)</f>
        <v>0</v>
      </c>
    </row>
    <row r="21" spans="1:15" ht="21" x14ac:dyDescent="0.35">
      <c r="A21" s="297">
        <v>2025</v>
      </c>
      <c r="B21" s="297"/>
      <c r="C21" s="297"/>
    </row>
    <row r="22" spans="1:15" x14ac:dyDescent="0.25">
      <c r="A22" s="53" t="str">
        <f>A17</f>
        <v>Meter</v>
      </c>
      <c r="B22" s="78">
        <v>45658</v>
      </c>
      <c r="C22" s="79">
        <v>45689</v>
      </c>
      <c r="D22" s="96">
        <v>45717</v>
      </c>
      <c r="E22" s="97">
        <v>45748</v>
      </c>
      <c r="F22" s="96">
        <v>45778</v>
      </c>
      <c r="G22" s="97">
        <v>45809</v>
      </c>
      <c r="H22" s="96">
        <v>45839</v>
      </c>
      <c r="I22" s="97">
        <v>45870</v>
      </c>
      <c r="J22" s="96">
        <v>45901</v>
      </c>
      <c r="K22" s="97">
        <v>45931</v>
      </c>
      <c r="L22" s="96">
        <v>45962</v>
      </c>
      <c r="M22" s="97">
        <v>45992</v>
      </c>
      <c r="N22" s="59" t="s">
        <v>3</v>
      </c>
    </row>
    <row r="23" spans="1:15" ht="15.75" thickBot="1" x14ac:dyDescent="0.3">
      <c r="A23" s="58" t="str">
        <f>A18</f>
        <v>All</v>
      </c>
      <c r="B23" s="77">
        <v>0</v>
      </c>
      <c r="C23" s="77">
        <v>0</v>
      </c>
      <c r="D23" s="57">
        <v>0</v>
      </c>
      <c r="E23" s="57">
        <v>0</v>
      </c>
      <c r="F23" s="57"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57">
        <v>0</v>
      </c>
      <c r="M23" s="57">
        <v>0</v>
      </c>
      <c r="N23" s="57">
        <f t="shared" ref="N23" si="1">SUM(B23:M23)</f>
        <v>0</v>
      </c>
    </row>
    <row r="24" spans="1:15" ht="15.75" thickTop="1" x14ac:dyDescent="0.25">
      <c r="A24" s="52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>
        <f>SUM(B24:M24)</f>
        <v>0</v>
      </c>
      <c r="O24" s="80" t="s">
        <v>0</v>
      </c>
    </row>
    <row r="25" spans="1:15" ht="15.75" thickBot="1" x14ac:dyDescent="0.3">
      <c r="A25" s="50"/>
      <c r="B25" s="49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7"/>
      <c r="N25" s="98">
        <f>SUM(B25:M25)</f>
        <v>0</v>
      </c>
      <c r="O25" s="99">
        <f>SUM(N18:N20)-SUM(N23:N25)</f>
        <v>0</v>
      </c>
    </row>
    <row r="26" spans="1:15" ht="23.1" customHeight="1" thickTop="1" x14ac:dyDescent="0.25"/>
    <row r="27" spans="1:15" x14ac:dyDescent="0.25">
      <c r="A27" s="45" t="s">
        <v>6</v>
      </c>
      <c r="B27" s="44"/>
      <c r="C27" s="44"/>
      <c r="D27" s="43"/>
    </row>
    <row r="28" spans="1:15" ht="21" x14ac:dyDescent="0.35">
      <c r="A28" s="297">
        <v>2024</v>
      </c>
      <c r="B28" s="297"/>
      <c r="C28" s="297"/>
      <c r="D28" s="297"/>
    </row>
    <row r="29" spans="1:15" x14ac:dyDescent="0.25">
      <c r="A29" s="42" t="s">
        <v>2</v>
      </c>
      <c r="B29" s="41">
        <v>45292</v>
      </c>
      <c r="C29" s="40">
        <v>45323</v>
      </c>
      <c r="D29" s="41">
        <v>45352</v>
      </c>
      <c r="E29" s="95">
        <v>45383</v>
      </c>
      <c r="F29" s="94">
        <v>45413</v>
      </c>
      <c r="G29" s="95">
        <v>45444</v>
      </c>
      <c r="H29" s="94">
        <v>45474</v>
      </c>
      <c r="I29" s="95">
        <v>45505</v>
      </c>
      <c r="J29" s="94">
        <v>45536</v>
      </c>
      <c r="K29" s="95">
        <v>45566</v>
      </c>
      <c r="L29" s="94">
        <v>45597</v>
      </c>
      <c r="M29" s="95">
        <v>45627</v>
      </c>
      <c r="N29" s="39" t="s">
        <v>3</v>
      </c>
    </row>
    <row r="30" spans="1:15" x14ac:dyDescent="0.25">
      <c r="A30" s="32" t="s">
        <v>4</v>
      </c>
      <c r="B30" s="33">
        <v>0</v>
      </c>
      <c r="C30" s="33">
        <v>0</v>
      </c>
      <c r="D30" s="33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f>SUM(B30:M30)</f>
        <v>0</v>
      </c>
    </row>
    <row r="31" spans="1:15" x14ac:dyDescent="0.25">
      <c r="A31" s="37"/>
      <c r="B31" s="38"/>
      <c r="C31" s="38"/>
      <c r="D31" s="38"/>
      <c r="E31" s="30"/>
      <c r="F31" s="30"/>
      <c r="G31" s="30"/>
      <c r="H31" s="30"/>
      <c r="I31" s="30"/>
      <c r="J31" s="30"/>
      <c r="K31" s="30"/>
      <c r="L31" s="30"/>
      <c r="M31" s="30"/>
      <c r="N31" s="30">
        <f>SUM(B31:M31)</f>
        <v>0</v>
      </c>
    </row>
    <row r="32" spans="1:15" x14ac:dyDescent="0.25">
      <c r="A32" s="37"/>
      <c r="B32" s="36"/>
      <c r="C32" s="35"/>
      <c r="D32" s="35"/>
      <c r="E32" s="30"/>
      <c r="F32" s="30"/>
      <c r="G32" s="30"/>
      <c r="H32" s="30"/>
      <c r="I32" s="30"/>
      <c r="J32" s="30"/>
      <c r="K32" s="30"/>
      <c r="L32" s="30"/>
      <c r="M32" s="30"/>
      <c r="N32" s="30">
        <f>SUM(B32:M32)</f>
        <v>0</v>
      </c>
    </row>
    <row r="33" spans="1:15" ht="21" x14ac:dyDescent="0.35">
      <c r="A33" s="297">
        <v>2025</v>
      </c>
      <c r="B33" s="297"/>
      <c r="C33" s="297"/>
      <c r="D33" s="297"/>
    </row>
    <row r="34" spans="1:15" x14ac:dyDescent="0.25">
      <c r="A34" s="34" t="s">
        <v>2</v>
      </c>
      <c r="B34" s="41">
        <v>45658</v>
      </c>
      <c r="C34" s="41">
        <v>45689</v>
      </c>
      <c r="D34" s="41">
        <v>45717</v>
      </c>
      <c r="E34" s="94">
        <v>45748</v>
      </c>
      <c r="F34" s="94">
        <v>45778</v>
      </c>
      <c r="G34" s="94">
        <v>45809</v>
      </c>
      <c r="H34" s="94">
        <v>45839</v>
      </c>
      <c r="I34" s="94">
        <v>45870</v>
      </c>
      <c r="J34" s="94">
        <v>45901</v>
      </c>
      <c r="K34" s="94">
        <v>45931</v>
      </c>
      <c r="L34" s="94">
        <v>45962</v>
      </c>
      <c r="M34" s="94">
        <v>45992</v>
      </c>
      <c r="N34" s="39" t="s">
        <v>3</v>
      </c>
    </row>
    <row r="35" spans="1:15" ht="15.75" thickBot="1" x14ac:dyDescent="0.3">
      <c r="A35" s="32" t="s">
        <v>4</v>
      </c>
      <c r="B35" s="30">
        <v>0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f>SUM(B35:M35)</f>
        <v>0</v>
      </c>
    </row>
    <row r="36" spans="1:15" ht="15.75" thickTop="1" x14ac:dyDescent="0.25">
      <c r="A36" s="32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>
        <f>SUM(B36:M36)</f>
        <v>0</v>
      </c>
      <c r="O36" s="81" t="s">
        <v>0</v>
      </c>
    </row>
    <row r="37" spans="1:15" ht="23.1" customHeight="1" x14ac:dyDescent="0.25"/>
    <row r="38" spans="1:15" ht="18.75" x14ac:dyDescent="0.3">
      <c r="A38" s="298" t="s">
        <v>7</v>
      </c>
      <c r="B38" s="299"/>
      <c r="C38" s="300"/>
      <c r="D38" s="88"/>
      <c r="E38" s="28"/>
    </row>
    <row r="39" spans="1:15" ht="21" x14ac:dyDescent="0.35">
      <c r="A39" s="297">
        <v>2024</v>
      </c>
      <c r="B39" s="297"/>
      <c r="C39" s="297"/>
      <c r="D39" s="29"/>
      <c r="E39" s="28"/>
    </row>
    <row r="40" spans="1:15" x14ac:dyDescent="0.25">
      <c r="A40" s="24" t="s">
        <v>2</v>
      </c>
      <c r="B40" s="27">
        <v>45292</v>
      </c>
      <c r="C40" s="26">
        <v>45323</v>
      </c>
      <c r="D40" s="91">
        <v>45352</v>
      </c>
      <c r="E40" s="92">
        <v>45383</v>
      </c>
      <c r="F40" s="91">
        <v>45413</v>
      </c>
      <c r="G40" s="92">
        <v>45444</v>
      </c>
      <c r="H40" s="91">
        <v>45474</v>
      </c>
      <c r="I40" s="92">
        <v>45505</v>
      </c>
      <c r="J40" s="91">
        <v>45536</v>
      </c>
      <c r="K40" s="92">
        <v>45566</v>
      </c>
      <c r="L40" s="91">
        <v>45597</v>
      </c>
      <c r="M40" s="92">
        <v>45627</v>
      </c>
      <c r="N40" s="93" t="s">
        <v>3</v>
      </c>
    </row>
    <row r="41" spans="1:15" x14ac:dyDescent="0.25">
      <c r="A41" s="16" t="s">
        <v>4</v>
      </c>
      <c r="B41" s="18">
        <v>0</v>
      </c>
      <c r="C41" s="24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f>SUM(B41:M41)</f>
        <v>0</v>
      </c>
    </row>
    <row r="42" spans="1:15" x14ac:dyDescent="0.25">
      <c r="A42" s="16"/>
      <c r="B42" s="18"/>
      <c r="C42" s="24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3">
        <f>SUM(B42:M42)</f>
        <v>0</v>
      </c>
    </row>
    <row r="43" spans="1:15" x14ac:dyDescent="0.25">
      <c r="A43" s="16"/>
      <c r="B43" s="17"/>
      <c r="C43" s="16"/>
      <c r="D43" s="24"/>
      <c r="E43" s="23"/>
      <c r="F43" s="23"/>
      <c r="G43" s="23"/>
      <c r="H43" s="23"/>
      <c r="I43" s="23"/>
      <c r="J43" s="23"/>
      <c r="K43" s="23"/>
      <c r="L43" s="23"/>
      <c r="M43" s="23"/>
      <c r="N43" s="23">
        <f>SUM(B43:M43)</f>
        <v>0</v>
      </c>
    </row>
    <row r="44" spans="1:15" ht="21" x14ac:dyDescent="0.35">
      <c r="A44" s="301">
        <v>2025</v>
      </c>
      <c r="B44" s="302"/>
      <c r="C44" s="303"/>
      <c r="D44" s="22"/>
    </row>
    <row r="45" spans="1:15" x14ac:dyDescent="0.25">
      <c r="A45" s="19" t="str">
        <f>A40</f>
        <v>Meter</v>
      </c>
      <c r="B45" s="21">
        <v>45658</v>
      </c>
      <c r="C45" s="21">
        <v>45689</v>
      </c>
      <c r="D45" s="21">
        <v>45717</v>
      </c>
      <c r="E45" s="21">
        <v>45748</v>
      </c>
      <c r="F45" s="21">
        <v>45778</v>
      </c>
      <c r="G45" s="21">
        <v>45809</v>
      </c>
      <c r="H45" s="21">
        <v>45839</v>
      </c>
      <c r="I45" s="21">
        <v>45870</v>
      </c>
      <c r="J45" s="21">
        <v>45901</v>
      </c>
      <c r="K45" s="21">
        <v>45931</v>
      </c>
      <c r="L45" s="21">
        <v>45962</v>
      </c>
      <c r="M45" s="21">
        <v>45992</v>
      </c>
      <c r="N45" s="20" t="s">
        <v>3</v>
      </c>
    </row>
    <row r="46" spans="1:15" ht="15.75" thickBot="1" x14ac:dyDescent="0.3">
      <c r="A46" s="19" t="str">
        <f>A41</f>
        <v>All</v>
      </c>
      <c r="B46" s="16">
        <v>0</v>
      </c>
      <c r="C46" s="16">
        <v>0</v>
      </c>
      <c r="D46" s="16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f>SUM(B46:M46)</f>
        <v>0</v>
      </c>
    </row>
    <row r="47" spans="1:15" ht="15.75" thickTop="1" x14ac:dyDescent="0.25">
      <c r="A47" s="19"/>
      <c r="B47" s="16"/>
      <c r="C47" s="16"/>
      <c r="D47" s="16"/>
      <c r="E47" s="18"/>
      <c r="F47" s="18"/>
      <c r="G47" s="18"/>
      <c r="H47" s="18"/>
      <c r="I47" s="18"/>
      <c r="J47" s="18"/>
      <c r="K47" s="18"/>
      <c r="L47" s="18"/>
      <c r="M47" s="18"/>
      <c r="N47" s="16">
        <f>SUM(B47:M47)</f>
        <v>0</v>
      </c>
      <c r="O47" s="83" t="s">
        <v>0</v>
      </c>
    </row>
    <row r="48" spans="1:15" ht="15.75" thickBot="1" x14ac:dyDescent="0.3">
      <c r="A48" s="16"/>
      <c r="B48" s="17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>
        <f>SUM(B48:M48)</f>
        <v>0</v>
      </c>
      <c r="O48" s="84">
        <f>SUM(N41:N43)-SUM(N46:N48)</f>
        <v>0</v>
      </c>
    </row>
    <row r="49" spans="1:15" ht="23.1" customHeight="1" thickTop="1" x14ac:dyDescent="0.25"/>
    <row r="50" spans="1:15" ht="18.75" x14ac:dyDescent="0.3">
      <c r="A50" s="15" t="s">
        <v>8</v>
      </c>
      <c r="B50" s="14"/>
      <c r="C50" s="14"/>
      <c r="D50" s="13"/>
      <c r="E50" s="88"/>
    </row>
    <row r="51" spans="1:15" ht="21" x14ac:dyDescent="0.35">
      <c r="A51" s="297">
        <v>2024</v>
      </c>
      <c r="B51" s="297"/>
      <c r="C51" s="297"/>
      <c r="D51" s="297"/>
    </row>
    <row r="52" spans="1:15" x14ac:dyDescent="0.25">
      <c r="A52" s="10" t="s">
        <v>2</v>
      </c>
      <c r="B52" s="12">
        <v>45292</v>
      </c>
      <c r="C52" s="12">
        <v>45323</v>
      </c>
      <c r="D52" s="12">
        <v>45352</v>
      </c>
      <c r="E52" s="89">
        <v>45383</v>
      </c>
      <c r="F52" s="89">
        <v>45413</v>
      </c>
      <c r="G52" s="89">
        <v>45444</v>
      </c>
      <c r="H52" s="89">
        <v>45474</v>
      </c>
      <c r="I52" s="89">
        <v>45505</v>
      </c>
      <c r="J52" s="89">
        <v>45536</v>
      </c>
      <c r="K52" s="89">
        <v>45566</v>
      </c>
      <c r="L52" s="89">
        <v>45597</v>
      </c>
      <c r="M52" s="89">
        <v>45627</v>
      </c>
      <c r="N52" s="11" t="s">
        <v>3</v>
      </c>
    </row>
    <row r="53" spans="1:15" x14ac:dyDescent="0.25">
      <c r="A53" s="1" t="s">
        <v>4</v>
      </c>
      <c r="B53" s="3">
        <v>0</v>
      </c>
      <c r="C53" s="3">
        <v>0</v>
      </c>
      <c r="D53" s="3">
        <v>0</v>
      </c>
      <c r="E53" s="85">
        <v>0</v>
      </c>
      <c r="F53" s="85">
        <v>0</v>
      </c>
      <c r="G53" s="85">
        <v>0</v>
      </c>
      <c r="H53" s="85">
        <v>0</v>
      </c>
      <c r="I53" s="85">
        <v>0</v>
      </c>
      <c r="J53" s="85">
        <v>0</v>
      </c>
      <c r="K53" s="85">
        <v>0</v>
      </c>
      <c r="L53" s="85">
        <v>0</v>
      </c>
      <c r="M53" s="85">
        <v>0</v>
      </c>
      <c r="N53" s="8">
        <f>SUM(B53:M53)</f>
        <v>0</v>
      </c>
    </row>
    <row r="54" spans="1:15" x14ac:dyDescent="0.25">
      <c r="A54" s="1"/>
      <c r="B54" s="3"/>
      <c r="C54" s="3"/>
      <c r="D54" s="10"/>
      <c r="E54" s="5"/>
      <c r="F54" s="5"/>
      <c r="G54" s="5"/>
      <c r="H54" s="5"/>
      <c r="I54" s="5"/>
      <c r="J54" s="5"/>
      <c r="K54" s="5"/>
      <c r="L54" s="5"/>
      <c r="M54" s="5"/>
      <c r="N54" s="5">
        <f>SUM(B54:M54)</f>
        <v>0</v>
      </c>
    </row>
    <row r="55" spans="1:15" x14ac:dyDescent="0.25">
      <c r="A55" s="8"/>
      <c r="B55" s="9"/>
      <c r="C55" s="8"/>
      <c r="D55" s="7"/>
      <c r="E55" s="5"/>
      <c r="F55" s="5"/>
      <c r="G55" s="5"/>
      <c r="H55" s="5"/>
      <c r="I55" s="5"/>
      <c r="J55" s="5"/>
      <c r="K55" s="5"/>
      <c r="L55" s="5"/>
      <c r="M55" s="5"/>
      <c r="N55" s="5">
        <f>SUM(B55:M55)</f>
        <v>0</v>
      </c>
    </row>
    <row r="56" spans="1:15" ht="21" x14ac:dyDescent="0.35">
      <c r="A56" s="297">
        <v>2025</v>
      </c>
      <c r="B56" s="297"/>
      <c r="C56" s="297"/>
      <c r="D56" s="297"/>
    </row>
    <row r="57" spans="1:15" x14ac:dyDescent="0.25">
      <c r="A57" s="6" t="str">
        <f>A52</f>
        <v>Meter</v>
      </c>
      <c r="B57" s="12">
        <v>45658</v>
      </c>
      <c r="C57" s="12">
        <v>45689</v>
      </c>
      <c r="D57" s="12">
        <v>45717</v>
      </c>
      <c r="E57" s="89">
        <v>45748</v>
      </c>
      <c r="F57" s="89">
        <v>45778</v>
      </c>
      <c r="G57" s="89">
        <v>45809</v>
      </c>
      <c r="H57" s="89">
        <v>45839</v>
      </c>
      <c r="I57" s="89">
        <v>45870</v>
      </c>
      <c r="J57" s="89">
        <v>45901</v>
      </c>
      <c r="K57" s="89">
        <v>45931</v>
      </c>
      <c r="L57" s="89">
        <v>45962</v>
      </c>
      <c r="M57" s="90">
        <v>45992</v>
      </c>
      <c r="N57" s="5" t="s">
        <v>3</v>
      </c>
    </row>
    <row r="58" spans="1:15" ht="15.75" thickBot="1" x14ac:dyDescent="0.3">
      <c r="A58" s="4" t="str">
        <f>A53</f>
        <v>All</v>
      </c>
      <c r="B58" s="1">
        <v>0</v>
      </c>
      <c r="C58" s="1">
        <v>0</v>
      </c>
      <c r="D58" s="1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f>SUM(B58:M58)</f>
        <v>0</v>
      </c>
    </row>
    <row r="59" spans="1:15" ht="15.75" thickTop="1" x14ac:dyDescent="0.25">
      <c r="A59" s="4"/>
      <c r="B59" s="1"/>
      <c r="C59" s="1"/>
      <c r="D59" s="1"/>
      <c r="E59" s="3"/>
      <c r="F59" s="3"/>
      <c r="G59" s="3"/>
      <c r="H59" s="3"/>
      <c r="I59" s="3"/>
      <c r="J59" s="3"/>
      <c r="K59" s="3"/>
      <c r="L59" s="3"/>
      <c r="M59" s="3"/>
      <c r="N59" s="1">
        <f>SUM(B59:M59)</f>
        <v>0</v>
      </c>
      <c r="O59" s="86" t="s">
        <v>0</v>
      </c>
    </row>
    <row r="60" spans="1:15" ht="15.75" thickBot="1" x14ac:dyDescent="0.3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>
        <f>SUM(B60:M60)</f>
        <v>0</v>
      </c>
      <c r="O60" s="87">
        <f>SUM(N53:N55)-SUM(N58:N60)</f>
        <v>0</v>
      </c>
    </row>
    <row r="61" spans="1:15" ht="15.75" thickTop="1" x14ac:dyDescent="0.25"/>
  </sheetData>
  <mergeCells count="13">
    <mergeCell ref="A21:C21"/>
    <mergeCell ref="A1:O1"/>
    <mergeCell ref="A3:D3"/>
    <mergeCell ref="A4:D4"/>
    <mergeCell ref="A9:D9"/>
    <mergeCell ref="A16:C16"/>
    <mergeCell ref="A56:D56"/>
    <mergeCell ref="A28:D28"/>
    <mergeCell ref="A33:D33"/>
    <mergeCell ref="A38:C38"/>
    <mergeCell ref="A39:C39"/>
    <mergeCell ref="A44:C44"/>
    <mergeCell ref="A51:D51"/>
  </mergeCells>
  <pageMargins left="0.5" right="0.5" top="0.5" bottom="0.5" header="0.3" footer="0.3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3268E-8D4B-4C83-AAEE-00FBD705AA07}">
  <sheetPr>
    <tabColor theme="6" tint="0.59999389629810485"/>
    <pageSetUpPr fitToPage="1"/>
  </sheetPr>
  <dimension ref="A1:AA42"/>
  <sheetViews>
    <sheetView topLeftCell="A2" zoomScale="60" zoomScaleNormal="60" workbookViewId="0">
      <pane xSplit="1" topLeftCell="B1" activePane="topRight" state="frozen"/>
      <selection pane="topRight" activeCell="P4" sqref="P4"/>
    </sheetView>
  </sheetViews>
  <sheetFormatPr defaultRowHeight="15" x14ac:dyDescent="0.25"/>
  <cols>
    <col min="1" max="1" width="30.42578125" customWidth="1"/>
    <col min="3" max="3" width="13.28515625" customWidth="1"/>
    <col min="4" max="4" width="19" customWidth="1"/>
    <col min="5" max="5" width="12.42578125" customWidth="1"/>
    <col min="6" max="6" width="8.85546875" bestFit="1" customWidth="1"/>
    <col min="7" max="7" width="12" customWidth="1"/>
    <col min="8" max="8" width="15.42578125" customWidth="1"/>
    <col min="9" max="9" width="11.85546875" customWidth="1"/>
    <col min="10" max="10" width="12.42578125" customWidth="1"/>
    <col min="11" max="11" width="13.5703125" customWidth="1"/>
    <col min="12" max="12" width="14" customWidth="1"/>
    <col min="13" max="13" width="12.85546875" customWidth="1"/>
    <col min="14" max="14" width="12.5703125" customWidth="1"/>
    <col min="15" max="15" width="14.140625" customWidth="1"/>
    <col min="16" max="16" width="10.85546875" customWidth="1"/>
    <col min="17" max="18" width="13.140625" customWidth="1"/>
    <col min="19" max="19" width="11.5703125" customWidth="1"/>
    <col min="20" max="20" width="15.7109375" customWidth="1"/>
    <col min="21" max="21" width="11.140625" customWidth="1"/>
    <col min="22" max="22" width="11.85546875" customWidth="1"/>
    <col min="23" max="23" width="12.7109375" customWidth="1"/>
    <col min="24" max="24" width="12.5703125" customWidth="1"/>
    <col min="25" max="25" width="13.140625" customWidth="1"/>
  </cols>
  <sheetData>
    <row r="1" spans="1:27" x14ac:dyDescent="0.25">
      <c r="A1" s="102"/>
      <c r="B1" s="102"/>
      <c r="C1" s="137"/>
      <c r="D1" s="137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</row>
    <row r="2" spans="1:27" ht="50.45" customHeight="1" thickBot="1" x14ac:dyDescent="0.3">
      <c r="A2" s="102"/>
      <c r="B2" s="102"/>
      <c r="C2" s="137"/>
      <c r="D2" s="137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 t="s">
        <v>0</v>
      </c>
      <c r="T2" s="102"/>
      <c r="U2" s="102"/>
      <c r="V2" s="102"/>
      <c r="W2" s="102"/>
      <c r="X2" s="102"/>
      <c r="Y2" s="102"/>
      <c r="Z2" s="102"/>
      <c r="AA2" s="102"/>
    </row>
    <row r="3" spans="1:27" ht="61.5" customHeight="1" thickBot="1" x14ac:dyDescent="0.3">
      <c r="A3" s="294" t="s">
        <v>58</v>
      </c>
      <c r="B3" s="293" t="s">
        <v>57</v>
      </c>
      <c r="C3" s="291" t="s">
        <v>56</v>
      </c>
      <c r="D3" s="292" t="s">
        <v>55</v>
      </c>
      <c r="E3" s="290" t="s">
        <v>54</v>
      </c>
      <c r="F3" s="291" t="s">
        <v>53</v>
      </c>
      <c r="G3" s="288" t="s">
        <v>52</v>
      </c>
      <c r="H3" s="290" t="s">
        <v>51</v>
      </c>
      <c r="I3" s="289" t="s">
        <v>50</v>
      </c>
      <c r="J3" s="288" t="s">
        <v>49</v>
      </c>
      <c r="K3" s="285" t="s">
        <v>48</v>
      </c>
      <c r="L3" s="287" t="s">
        <v>47</v>
      </c>
      <c r="M3" s="286" t="s">
        <v>46</v>
      </c>
      <c r="N3" s="285" t="s">
        <v>45</v>
      </c>
      <c r="O3" s="284" t="s">
        <v>44</v>
      </c>
      <c r="P3" s="284" t="s">
        <v>43</v>
      </c>
      <c r="Q3" s="284" t="s">
        <v>42</v>
      </c>
      <c r="R3" s="283" t="s">
        <v>41</v>
      </c>
      <c r="S3" s="282" t="s">
        <v>40</v>
      </c>
      <c r="T3" s="281" t="s">
        <v>39</v>
      </c>
      <c r="U3" s="280" t="s">
        <v>38</v>
      </c>
      <c r="V3" s="279" t="s">
        <v>37</v>
      </c>
      <c r="W3" s="278" t="s">
        <v>36</v>
      </c>
      <c r="X3" s="277" t="s">
        <v>35</v>
      </c>
      <c r="Y3" s="276" t="s">
        <v>34</v>
      </c>
      <c r="Z3" s="102"/>
      <c r="AA3" s="102" t="s">
        <v>33</v>
      </c>
    </row>
    <row r="4" spans="1:27" s="168" customFormat="1" ht="15.75" x14ac:dyDescent="0.25">
      <c r="A4" s="296">
        <f>'Hotel Template'!C1</f>
        <v>0</v>
      </c>
      <c r="B4" s="275"/>
      <c r="C4" s="274">
        <f>'Hotel Template'!N30</f>
        <v>0</v>
      </c>
      <c r="D4" s="263">
        <f>'Hotel Template'!N6</f>
        <v>0</v>
      </c>
      <c r="E4" s="266">
        <f t="shared" ref="E4:E11" si="0">(D4/2398)</f>
        <v>0</v>
      </c>
      <c r="F4" s="273">
        <f>'Hotel Template'!N54</f>
        <v>0</v>
      </c>
      <c r="G4" s="272">
        <f>'Hotel Template'!N42</f>
        <v>0</v>
      </c>
      <c r="H4" s="271">
        <f>'Hotel Template'!N18</f>
        <v>0</v>
      </c>
      <c r="I4" s="270">
        <v>0</v>
      </c>
      <c r="J4" s="269">
        <v>0</v>
      </c>
      <c r="K4" s="268">
        <f>'Hotel Template'!N35</f>
        <v>0</v>
      </c>
      <c r="L4" s="267">
        <f>'Hotel Template'!N11</f>
        <v>0</v>
      </c>
      <c r="M4" s="266">
        <f t="shared" ref="M4:M11" si="1">(L4/2398)</f>
        <v>0</v>
      </c>
      <c r="N4" s="265">
        <f>'Hotel Template'!N59</f>
        <v>0</v>
      </c>
      <c r="O4" s="264">
        <f>'Hotel Template'!N47</f>
        <v>0</v>
      </c>
      <c r="P4" s="263">
        <f>'Hotel Template'!N23</f>
        <v>0</v>
      </c>
      <c r="Q4" s="262">
        <v>0</v>
      </c>
      <c r="R4" s="261">
        <v>0</v>
      </c>
      <c r="S4" s="260">
        <f t="shared" ref="S4:S17" si="2">K4-C4</f>
        <v>0</v>
      </c>
      <c r="T4" s="259">
        <f t="shared" ref="T4:T17" si="3">L4-D4</f>
        <v>0</v>
      </c>
      <c r="U4" s="258">
        <f t="shared" ref="U4:U17" si="4">(N4-F4)</f>
        <v>0</v>
      </c>
      <c r="V4" s="258">
        <f t="shared" ref="V4:V17" si="5">O4-G4</f>
        <v>0</v>
      </c>
      <c r="W4" s="257">
        <f t="shared" ref="W4:W17" si="6">P4-H4</f>
        <v>0</v>
      </c>
      <c r="X4" s="171">
        <f t="shared" ref="X4:X17" si="7">Q4-I4</f>
        <v>0</v>
      </c>
      <c r="Y4" s="256">
        <f t="shared" ref="Y4:Y17" si="8">R4-J4</f>
        <v>0</v>
      </c>
      <c r="Z4" s="169"/>
      <c r="AA4" s="169"/>
    </row>
    <row r="5" spans="1:27" s="144" customFormat="1" ht="15.75" x14ac:dyDescent="0.25">
      <c r="A5" s="239"/>
      <c r="B5" s="238"/>
      <c r="C5" s="249">
        <v>0</v>
      </c>
      <c r="D5" s="255">
        <v>0</v>
      </c>
      <c r="E5" s="254">
        <f t="shared" si="0"/>
        <v>0</v>
      </c>
      <c r="F5" s="253">
        <v>0</v>
      </c>
      <c r="G5" s="252">
        <v>0</v>
      </c>
      <c r="H5" s="249">
        <v>0</v>
      </c>
      <c r="I5" s="251">
        <v>0</v>
      </c>
      <c r="J5" s="250">
        <v>0</v>
      </c>
      <c r="K5" s="249">
        <v>0</v>
      </c>
      <c r="L5" s="248">
        <v>0</v>
      </c>
      <c r="M5" s="247">
        <f t="shared" si="1"/>
        <v>0</v>
      </c>
      <c r="N5" s="246">
        <v>0</v>
      </c>
      <c r="O5" s="245">
        <v>0</v>
      </c>
      <c r="P5" s="244">
        <v>0</v>
      </c>
      <c r="Q5" s="243">
        <v>0</v>
      </c>
      <c r="R5" s="242">
        <v>0</v>
      </c>
      <c r="S5" s="196">
        <f t="shared" si="2"/>
        <v>0</v>
      </c>
      <c r="T5" s="195">
        <f t="shared" si="3"/>
        <v>0</v>
      </c>
      <c r="U5" s="194">
        <f t="shared" si="4"/>
        <v>0</v>
      </c>
      <c r="V5" s="194">
        <f t="shared" si="5"/>
        <v>0</v>
      </c>
      <c r="W5" s="193">
        <f t="shared" si="6"/>
        <v>0</v>
      </c>
      <c r="X5" s="192">
        <f t="shared" si="7"/>
        <v>0</v>
      </c>
      <c r="Y5" s="146">
        <f t="shared" si="8"/>
        <v>0</v>
      </c>
      <c r="Z5" s="145"/>
      <c r="AA5" s="145"/>
    </row>
    <row r="6" spans="1:27" s="219" customFormat="1" ht="15.75" x14ac:dyDescent="0.25">
      <c r="A6" s="237"/>
      <c r="B6" s="236"/>
      <c r="C6" s="231">
        <v>0</v>
      </c>
      <c r="D6" s="230">
        <v>0</v>
      </c>
      <c r="E6" s="229">
        <f t="shared" si="0"/>
        <v>0</v>
      </c>
      <c r="F6" s="240">
        <v>0</v>
      </c>
      <c r="G6" s="241">
        <v>0</v>
      </c>
      <c r="H6" s="240">
        <v>0</v>
      </c>
      <c r="I6" s="233">
        <v>0</v>
      </c>
      <c r="J6" s="232">
        <v>0</v>
      </c>
      <c r="K6" s="231">
        <v>0</v>
      </c>
      <c r="L6" s="230">
        <v>0</v>
      </c>
      <c r="M6" s="229">
        <f t="shared" si="1"/>
        <v>0</v>
      </c>
      <c r="N6" s="228">
        <v>0</v>
      </c>
      <c r="O6" s="227">
        <v>0</v>
      </c>
      <c r="P6" s="226">
        <v>0</v>
      </c>
      <c r="Q6" s="225">
        <v>0</v>
      </c>
      <c r="R6" s="224">
        <v>0</v>
      </c>
      <c r="S6" s="223">
        <f t="shared" si="2"/>
        <v>0</v>
      </c>
      <c r="T6" s="174">
        <f t="shared" si="3"/>
        <v>0</v>
      </c>
      <c r="U6" s="222">
        <f t="shared" si="4"/>
        <v>0</v>
      </c>
      <c r="V6" s="222">
        <f t="shared" si="5"/>
        <v>0</v>
      </c>
      <c r="W6" s="221">
        <f t="shared" si="6"/>
        <v>0</v>
      </c>
      <c r="X6" s="171">
        <f t="shared" si="7"/>
        <v>0</v>
      </c>
      <c r="Y6" s="170">
        <f t="shared" si="8"/>
        <v>0</v>
      </c>
      <c r="Z6" s="220"/>
      <c r="AA6" s="220"/>
    </row>
    <row r="7" spans="1:27" s="144" customFormat="1" ht="20.100000000000001" customHeight="1" x14ac:dyDescent="0.25">
      <c r="A7" s="239"/>
      <c r="B7" s="238"/>
      <c r="C7" s="204">
        <v>0</v>
      </c>
      <c r="D7" s="203">
        <v>0</v>
      </c>
      <c r="E7" s="202">
        <f t="shared" si="0"/>
        <v>0</v>
      </c>
      <c r="F7" s="206">
        <v>0</v>
      </c>
      <c r="G7" s="207">
        <v>0</v>
      </c>
      <c r="H7" s="206">
        <v>0</v>
      </c>
      <c r="I7" s="205">
        <v>0</v>
      </c>
      <c r="J7" s="197">
        <v>0</v>
      </c>
      <c r="K7" s="204">
        <v>0</v>
      </c>
      <c r="L7" s="203">
        <v>0</v>
      </c>
      <c r="M7" s="202">
        <f t="shared" si="1"/>
        <v>0</v>
      </c>
      <c r="N7" s="201">
        <v>0</v>
      </c>
      <c r="O7" s="200">
        <v>0</v>
      </c>
      <c r="P7" s="199">
        <v>0</v>
      </c>
      <c r="Q7" s="198">
        <v>0</v>
      </c>
      <c r="R7" s="218">
        <v>0</v>
      </c>
      <c r="S7" s="196">
        <f t="shared" si="2"/>
        <v>0</v>
      </c>
      <c r="T7" s="195">
        <f t="shared" si="3"/>
        <v>0</v>
      </c>
      <c r="U7" s="194">
        <f t="shared" si="4"/>
        <v>0</v>
      </c>
      <c r="V7" s="194">
        <f t="shared" si="5"/>
        <v>0</v>
      </c>
      <c r="W7" s="193">
        <f t="shared" si="6"/>
        <v>0</v>
      </c>
      <c r="X7" s="192">
        <f t="shared" si="7"/>
        <v>0</v>
      </c>
      <c r="Y7" s="146">
        <f t="shared" si="8"/>
        <v>0</v>
      </c>
      <c r="Z7" s="145"/>
      <c r="AA7" s="145"/>
    </row>
    <row r="8" spans="1:27" s="219" customFormat="1" ht="15.75" x14ac:dyDescent="0.25">
      <c r="A8" s="237"/>
      <c r="B8" s="236"/>
      <c r="C8" s="231">
        <v>0</v>
      </c>
      <c r="D8" s="230">
        <v>0</v>
      </c>
      <c r="E8" s="229">
        <f t="shared" si="0"/>
        <v>0</v>
      </c>
      <c r="F8" s="234">
        <v>0</v>
      </c>
      <c r="G8" s="235">
        <v>0</v>
      </c>
      <c r="H8" s="234">
        <v>0</v>
      </c>
      <c r="I8" s="233">
        <v>0</v>
      </c>
      <c r="J8" s="232">
        <v>0</v>
      </c>
      <c r="K8" s="231">
        <v>0</v>
      </c>
      <c r="L8" s="230">
        <v>0</v>
      </c>
      <c r="M8" s="229">
        <f t="shared" si="1"/>
        <v>0</v>
      </c>
      <c r="N8" s="228">
        <v>0</v>
      </c>
      <c r="O8" s="227">
        <v>0</v>
      </c>
      <c r="P8" s="226">
        <v>0</v>
      </c>
      <c r="Q8" s="225">
        <v>0</v>
      </c>
      <c r="R8" s="224">
        <v>0</v>
      </c>
      <c r="S8" s="223">
        <f t="shared" si="2"/>
        <v>0</v>
      </c>
      <c r="T8" s="174">
        <f t="shared" si="3"/>
        <v>0</v>
      </c>
      <c r="U8" s="222">
        <f t="shared" si="4"/>
        <v>0</v>
      </c>
      <c r="V8" s="222">
        <f t="shared" si="5"/>
        <v>0</v>
      </c>
      <c r="W8" s="221">
        <f t="shared" si="6"/>
        <v>0</v>
      </c>
      <c r="X8" s="171">
        <f t="shared" si="7"/>
        <v>0</v>
      </c>
      <c r="Y8" s="170">
        <f t="shared" si="8"/>
        <v>0</v>
      </c>
      <c r="Z8" s="220"/>
      <c r="AA8" s="220"/>
    </row>
    <row r="9" spans="1:27" s="144" customFormat="1" ht="15.75" x14ac:dyDescent="0.25">
      <c r="A9" s="210"/>
      <c r="B9" s="209"/>
      <c r="C9" s="204">
        <v>0</v>
      </c>
      <c r="D9" s="203">
        <v>0</v>
      </c>
      <c r="E9" s="202">
        <f t="shared" si="0"/>
        <v>0</v>
      </c>
      <c r="F9" s="206">
        <v>0</v>
      </c>
      <c r="G9" s="207">
        <v>0</v>
      </c>
      <c r="H9" s="206">
        <v>0</v>
      </c>
      <c r="I9" s="205">
        <v>0</v>
      </c>
      <c r="J9" s="197">
        <v>0</v>
      </c>
      <c r="K9" s="204">
        <v>0</v>
      </c>
      <c r="L9" s="203">
        <v>0</v>
      </c>
      <c r="M9" s="202">
        <f t="shared" si="1"/>
        <v>0</v>
      </c>
      <c r="N9" s="201">
        <v>0</v>
      </c>
      <c r="O9" s="200">
        <v>0</v>
      </c>
      <c r="P9" s="199">
        <v>0</v>
      </c>
      <c r="Q9" s="198">
        <v>0</v>
      </c>
      <c r="R9" s="218">
        <v>0</v>
      </c>
      <c r="S9" s="196">
        <f t="shared" si="2"/>
        <v>0</v>
      </c>
      <c r="T9" s="195">
        <f t="shared" si="3"/>
        <v>0</v>
      </c>
      <c r="U9" s="194">
        <f t="shared" si="4"/>
        <v>0</v>
      </c>
      <c r="V9" s="194">
        <f t="shared" si="5"/>
        <v>0</v>
      </c>
      <c r="W9" s="193">
        <f t="shared" si="6"/>
        <v>0</v>
      </c>
      <c r="X9" s="192">
        <f t="shared" si="7"/>
        <v>0</v>
      </c>
      <c r="Y9" s="146">
        <f t="shared" si="8"/>
        <v>0</v>
      </c>
      <c r="Z9" s="145"/>
      <c r="AA9" s="145"/>
    </row>
    <row r="10" spans="1:27" s="168" customFormat="1" ht="15.75" x14ac:dyDescent="0.25">
      <c r="A10" s="191"/>
      <c r="B10" s="190"/>
      <c r="C10" s="183">
        <v>0</v>
      </c>
      <c r="D10" s="182">
        <v>0</v>
      </c>
      <c r="E10" s="181">
        <f t="shared" si="0"/>
        <v>0</v>
      </c>
      <c r="F10" s="211">
        <v>0</v>
      </c>
      <c r="G10" s="212">
        <v>0</v>
      </c>
      <c r="H10" s="211">
        <v>0</v>
      </c>
      <c r="I10" s="185">
        <v>0</v>
      </c>
      <c r="J10" s="184">
        <v>0</v>
      </c>
      <c r="K10" s="183">
        <v>0</v>
      </c>
      <c r="L10" s="182">
        <v>0</v>
      </c>
      <c r="M10" s="181">
        <f t="shared" si="1"/>
        <v>0</v>
      </c>
      <c r="N10" s="180">
        <v>0</v>
      </c>
      <c r="O10" s="216">
        <v>0</v>
      </c>
      <c r="P10" s="215">
        <v>0</v>
      </c>
      <c r="Q10" s="177">
        <v>0</v>
      </c>
      <c r="R10" s="176">
        <v>0</v>
      </c>
      <c r="S10" s="175">
        <f t="shared" si="2"/>
        <v>0</v>
      </c>
      <c r="T10" s="174">
        <f t="shared" si="3"/>
        <v>0</v>
      </c>
      <c r="U10" s="173">
        <f t="shared" si="4"/>
        <v>0</v>
      </c>
      <c r="V10" s="173">
        <f t="shared" si="5"/>
        <v>0</v>
      </c>
      <c r="W10" s="172">
        <f t="shared" si="6"/>
        <v>0</v>
      </c>
      <c r="X10" s="171">
        <f t="shared" si="7"/>
        <v>0</v>
      </c>
      <c r="Y10" s="170">
        <f t="shared" si="8"/>
        <v>0</v>
      </c>
      <c r="Z10" s="169"/>
      <c r="AA10" s="169"/>
    </row>
    <row r="11" spans="1:27" s="144" customFormat="1" ht="15.75" x14ac:dyDescent="0.25">
      <c r="A11" s="210"/>
      <c r="B11" s="209"/>
      <c r="C11" s="204">
        <v>0</v>
      </c>
      <c r="D11" s="203">
        <v>0</v>
      </c>
      <c r="E11" s="202">
        <f t="shared" si="0"/>
        <v>0</v>
      </c>
      <c r="F11" s="206">
        <v>0</v>
      </c>
      <c r="G11" s="207">
        <v>0</v>
      </c>
      <c r="H11" s="206">
        <v>0</v>
      </c>
      <c r="I11" s="205">
        <v>0</v>
      </c>
      <c r="J11" s="197">
        <v>0</v>
      </c>
      <c r="K11" s="204">
        <v>0</v>
      </c>
      <c r="L11" s="203">
        <v>0</v>
      </c>
      <c r="M11" s="202">
        <f t="shared" si="1"/>
        <v>0</v>
      </c>
      <c r="N11" s="201">
        <v>0</v>
      </c>
      <c r="O11" s="200">
        <v>0</v>
      </c>
      <c r="P11" s="199">
        <v>0</v>
      </c>
      <c r="Q11" s="198">
        <v>0</v>
      </c>
      <c r="R11" s="218">
        <v>0</v>
      </c>
      <c r="S11" s="196">
        <f t="shared" si="2"/>
        <v>0</v>
      </c>
      <c r="T11" s="195">
        <f t="shared" si="3"/>
        <v>0</v>
      </c>
      <c r="U11" s="194">
        <f t="shared" si="4"/>
        <v>0</v>
      </c>
      <c r="V11" s="194">
        <f t="shared" si="5"/>
        <v>0</v>
      </c>
      <c r="W11" s="193">
        <f t="shared" si="6"/>
        <v>0</v>
      </c>
      <c r="X11" s="192">
        <f t="shared" si="7"/>
        <v>0</v>
      </c>
      <c r="Y11" s="146">
        <f t="shared" si="8"/>
        <v>0</v>
      </c>
      <c r="Z11" s="145"/>
      <c r="AA11" s="145"/>
    </row>
    <row r="12" spans="1:27" s="168" customFormat="1" ht="15.75" x14ac:dyDescent="0.25">
      <c r="A12" s="191"/>
      <c r="B12" s="190"/>
      <c r="C12" s="189">
        <v>0</v>
      </c>
      <c r="D12" s="182">
        <v>0</v>
      </c>
      <c r="E12" s="217">
        <f>D12/2398</f>
        <v>0</v>
      </c>
      <c r="F12" s="211">
        <v>0</v>
      </c>
      <c r="G12" s="212">
        <v>0</v>
      </c>
      <c r="H12" s="211">
        <v>0</v>
      </c>
      <c r="I12" s="185">
        <v>0</v>
      </c>
      <c r="J12" s="184">
        <v>0</v>
      </c>
      <c r="K12" s="183">
        <v>0</v>
      </c>
      <c r="L12" s="182">
        <v>0</v>
      </c>
      <c r="M12" s="181">
        <f>L12/2398</f>
        <v>0</v>
      </c>
      <c r="N12" s="180">
        <v>0</v>
      </c>
      <c r="O12" s="216">
        <v>0</v>
      </c>
      <c r="P12" s="215">
        <v>0</v>
      </c>
      <c r="Q12" s="177">
        <v>0</v>
      </c>
      <c r="R12" s="184">
        <v>0</v>
      </c>
      <c r="S12" s="175">
        <f t="shared" si="2"/>
        <v>0</v>
      </c>
      <c r="T12" s="174">
        <f t="shared" si="3"/>
        <v>0</v>
      </c>
      <c r="U12" s="173">
        <f t="shared" si="4"/>
        <v>0</v>
      </c>
      <c r="V12" s="173">
        <f t="shared" si="5"/>
        <v>0</v>
      </c>
      <c r="W12" s="172">
        <f t="shared" si="6"/>
        <v>0</v>
      </c>
      <c r="X12" s="171">
        <f t="shared" si="7"/>
        <v>0</v>
      </c>
      <c r="Y12" s="170">
        <f t="shared" si="8"/>
        <v>0</v>
      </c>
      <c r="Z12" s="169"/>
      <c r="AA12" s="169"/>
    </row>
    <row r="13" spans="1:27" s="144" customFormat="1" ht="15.75" x14ac:dyDescent="0.25">
      <c r="A13" s="210"/>
      <c r="B13" s="209"/>
      <c r="C13" s="208">
        <v>0</v>
      </c>
      <c r="D13" s="203">
        <v>0</v>
      </c>
      <c r="E13" s="214">
        <f>(D13/2398)</f>
        <v>0</v>
      </c>
      <c r="F13" s="206">
        <v>0</v>
      </c>
      <c r="G13" s="207">
        <v>0</v>
      </c>
      <c r="H13" s="206">
        <v>0</v>
      </c>
      <c r="I13" s="205">
        <v>0</v>
      </c>
      <c r="J13" s="197">
        <v>0</v>
      </c>
      <c r="K13" s="204">
        <v>0</v>
      </c>
      <c r="L13" s="203">
        <v>0</v>
      </c>
      <c r="M13" s="202">
        <f>(L13/2398)</f>
        <v>0</v>
      </c>
      <c r="N13" s="201">
        <v>0</v>
      </c>
      <c r="O13" s="200">
        <v>0</v>
      </c>
      <c r="P13" s="199">
        <v>0</v>
      </c>
      <c r="Q13" s="198">
        <v>0</v>
      </c>
      <c r="R13" s="197">
        <v>0</v>
      </c>
      <c r="S13" s="196">
        <f t="shared" si="2"/>
        <v>0</v>
      </c>
      <c r="T13" s="195">
        <f t="shared" si="3"/>
        <v>0</v>
      </c>
      <c r="U13" s="194">
        <f t="shared" si="4"/>
        <v>0</v>
      </c>
      <c r="V13" s="194">
        <f t="shared" si="5"/>
        <v>0</v>
      </c>
      <c r="W13" s="193">
        <f t="shared" si="6"/>
        <v>0</v>
      </c>
      <c r="X13" s="192">
        <f t="shared" si="7"/>
        <v>0</v>
      </c>
      <c r="Y13" s="146">
        <f t="shared" si="8"/>
        <v>0</v>
      </c>
      <c r="Z13" s="145"/>
      <c r="AA13" s="145"/>
    </row>
    <row r="14" spans="1:27" s="168" customFormat="1" ht="15.75" x14ac:dyDescent="0.25">
      <c r="A14" s="191"/>
      <c r="B14" s="190"/>
      <c r="C14" s="189">
        <v>0</v>
      </c>
      <c r="D14" s="182">
        <v>0</v>
      </c>
      <c r="E14" s="213">
        <f>(D14/2398)</f>
        <v>0</v>
      </c>
      <c r="F14" s="211">
        <v>0</v>
      </c>
      <c r="G14" s="212">
        <v>0</v>
      </c>
      <c r="H14" s="211">
        <v>0</v>
      </c>
      <c r="I14" s="185">
        <v>0</v>
      </c>
      <c r="J14" s="184">
        <v>0</v>
      </c>
      <c r="K14" s="183">
        <v>0</v>
      </c>
      <c r="L14" s="182">
        <v>0</v>
      </c>
      <c r="M14" s="181">
        <f>(L14/2398)</f>
        <v>0</v>
      </c>
      <c r="N14" s="180">
        <v>0</v>
      </c>
      <c r="O14" s="179">
        <v>0</v>
      </c>
      <c r="P14" s="178">
        <v>0</v>
      </c>
      <c r="Q14" s="177">
        <v>0</v>
      </c>
      <c r="R14" s="176">
        <v>0</v>
      </c>
      <c r="S14" s="175">
        <f t="shared" si="2"/>
        <v>0</v>
      </c>
      <c r="T14" s="174">
        <f t="shared" si="3"/>
        <v>0</v>
      </c>
      <c r="U14" s="173">
        <f t="shared" si="4"/>
        <v>0</v>
      </c>
      <c r="V14" s="173">
        <f t="shared" si="5"/>
        <v>0</v>
      </c>
      <c r="W14" s="172">
        <f t="shared" si="6"/>
        <v>0</v>
      </c>
      <c r="X14" s="171">
        <f t="shared" si="7"/>
        <v>0</v>
      </c>
      <c r="Y14" s="170">
        <f t="shared" si="8"/>
        <v>0</v>
      </c>
      <c r="Z14" s="169"/>
      <c r="AA14" s="169"/>
    </row>
    <row r="15" spans="1:27" s="144" customFormat="1" ht="15.75" x14ac:dyDescent="0.25">
      <c r="A15" s="210"/>
      <c r="B15" s="209"/>
      <c r="C15" s="208">
        <v>0</v>
      </c>
      <c r="D15" s="203">
        <v>0</v>
      </c>
      <c r="E15" s="202">
        <f>(D15/2398)</f>
        <v>0</v>
      </c>
      <c r="F15" s="206">
        <v>0</v>
      </c>
      <c r="G15" s="207">
        <v>0</v>
      </c>
      <c r="H15" s="206">
        <v>0</v>
      </c>
      <c r="I15" s="205">
        <v>0</v>
      </c>
      <c r="J15" s="197">
        <v>0</v>
      </c>
      <c r="K15" s="204">
        <v>0</v>
      </c>
      <c r="L15" s="203">
        <v>0</v>
      </c>
      <c r="M15" s="202">
        <f>(L15/2398)</f>
        <v>0</v>
      </c>
      <c r="N15" s="201">
        <v>0</v>
      </c>
      <c r="O15" s="200">
        <v>0</v>
      </c>
      <c r="P15" s="199">
        <v>0</v>
      </c>
      <c r="Q15" s="198">
        <v>0</v>
      </c>
      <c r="R15" s="197">
        <v>0</v>
      </c>
      <c r="S15" s="196">
        <f t="shared" si="2"/>
        <v>0</v>
      </c>
      <c r="T15" s="195">
        <f t="shared" si="3"/>
        <v>0</v>
      </c>
      <c r="U15" s="194">
        <f t="shared" si="4"/>
        <v>0</v>
      </c>
      <c r="V15" s="194">
        <f t="shared" si="5"/>
        <v>0</v>
      </c>
      <c r="W15" s="193">
        <f t="shared" si="6"/>
        <v>0</v>
      </c>
      <c r="X15" s="192">
        <f t="shared" si="7"/>
        <v>0</v>
      </c>
      <c r="Y15" s="146">
        <f t="shared" si="8"/>
        <v>0</v>
      </c>
      <c r="Z15" s="145"/>
      <c r="AA15" s="145"/>
    </row>
    <row r="16" spans="1:27" s="168" customFormat="1" ht="15.75" x14ac:dyDescent="0.25">
      <c r="A16" s="191"/>
      <c r="B16" s="190"/>
      <c r="C16" s="189">
        <v>0</v>
      </c>
      <c r="D16" s="182">
        <v>0</v>
      </c>
      <c r="E16" s="181">
        <f>(D16/2398)</f>
        <v>0</v>
      </c>
      <c r="F16" s="188">
        <v>0</v>
      </c>
      <c r="G16" s="187">
        <v>0</v>
      </c>
      <c r="H16" s="186">
        <v>0</v>
      </c>
      <c r="I16" s="185">
        <v>0</v>
      </c>
      <c r="J16" s="184">
        <v>0</v>
      </c>
      <c r="K16" s="183">
        <v>0</v>
      </c>
      <c r="L16" s="182">
        <v>0</v>
      </c>
      <c r="M16" s="181">
        <f>(L16/2398)</f>
        <v>0</v>
      </c>
      <c r="N16" s="180">
        <v>0</v>
      </c>
      <c r="O16" s="179">
        <v>0</v>
      </c>
      <c r="P16" s="178">
        <v>0</v>
      </c>
      <c r="Q16" s="177">
        <v>0</v>
      </c>
      <c r="R16" s="176">
        <v>0</v>
      </c>
      <c r="S16" s="175">
        <f t="shared" si="2"/>
        <v>0</v>
      </c>
      <c r="T16" s="174">
        <f t="shared" si="3"/>
        <v>0</v>
      </c>
      <c r="U16" s="173">
        <f t="shared" si="4"/>
        <v>0</v>
      </c>
      <c r="V16" s="173">
        <f t="shared" si="5"/>
        <v>0</v>
      </c>
      <c r="W16" s="172">
        <f t="shared" si="6"/>
        <v>0</v>
      </c>
      <c r="X16" s="171">
        <f t="shared" si="7"/>
        <v>0</v>
      </c>
      <c r="Y16" s="170">
        <f t="shared" si="8"/>
        <v>0</v>
      </c>
      <c r="Z16" s="169"/>
      <c r="AA16" s="169"/>
    </row>
    <row r="17" spans="1:27" s="144" customFormat="1" ht="16.5" thickBot="1" x14ac:dyDescent="0.3">
      <c r="A17" s="167"/>
      <c r="B17" s="166"/>
      <c r="C17" s="165">
        <v>0</v>
      </c>
      <c r="D17" s="164">
        <v>0</v>
      </c>
      <c r="E17" s="157">
        <f>(D17/2398)</f>
        <v>0</v>
      </c>
      <c r="F17" s="162">
        <v>0</v>
      </c>
      <c r="G17" s="163">
        <v>0</v>
      </c>
      <c r="H17" s="162">
        <v>0</v>
      </c>
      <c r="I17" s="161">
        <v>0</v>
      </c>
      <c r="J17" s="160">
        <v>0</v>
      </c>
      <c r="K17" s="159">
        <v>0</v>
      </c>
      <c r="L17" s="158">
        <v>0</v>
      </c>
      <c r="M17" s="157">
        <f>(L17/2398)</f>
        <v>0</v>
      </c>
      <c r="N17" s="156">
        <v>0</v>
      </c>
      <c r="O17" s="155">
        <v>0</v>
      </c>
      <c r="P17" s="154">
        <v>0</v>
      </c>
      <c r="Q17" s="153">
        <v>0</v>
      </c>
      <c r="R17" s="152">
        <v>0</v>
      </c>
      <c r="S17" s="151">
        <f t="shared" si="2"/>
        <v>0</v>
      </c>
      <c r="T17" s="150">
        <f t="shared" si="3"/>
        <v>0</v>
      </c>
      <c r="U17" s="149">
        <f t="shared" si="4"/>
        <v>0</v>
      </c>
      <c r="V17" s="149">
        <f t="shared" si="5"/>
        <v>0</v>
      </c>
      <c r="W17" s="148">
        <f t="shared" si="6"/>
        <v>0</v>
      </c>
      <c r="X17" s="147">
        <f t="shared" si="7"/>
        <v>0</v>
      </c>
      <c r="Y17" s="146">
        <f t="shared" si="8"/>
        <v>0</v>
      </c>
      <c r="Z17" s="145"/>
      <c r="AA17" s="145"/>
    </row>
    <row r="18" spans="1:27" ht="75.75" thickBot="1" x14ac:dyDescent="0.3">
      <c r="A18" s="102"/>
      <c r="B18" s="102"/>
      <c r="C18" s="137"/>
      <c r="D18" s="137"/>
      <c r="E18" s="137" t="s">
        <v>32</v>
      </c>
      <c r="F18" s="102"/>
      <c r="G18" s="102"/>
      <c r="H18" s="102"/>
      <c r="I18" s="137"/>
      <c r="J18" s="137" t="s">
        <v>31</v>
      </c>
      <c r="K18" s="102"/>
      <c r="L18" s="102"/>
      <c r="M18" s="137" t="s">
        <v>32</v>
      </c>
      <c r="N18" s="102"/>
      <c r="O18" s="102"/>
      <c r="P18" s="137"/>
      <c r="Q18" s="137" t="s">
        <v>31</v>
      </c>
      <c r="R18" s="143" t="s">
        <v>30</v>
      </c>
      <c r="S18" s="142">
        <f>SUM(S4:S17)</f>
        <v>0</v>
      </c>
      <c r="T18" s="141">
        <f>SUM(T4:T17)</f>
        <v>0</v>
      </c>
      <c r="U18" s="140">
        <f>SUM(U4:U17)</f>
        <v>0</v>
      </c>
      <c r="V18" s="140">
        <f>SUM(V4:V17)</f>
        <v>0</v>
      </c>
      <c r="W18" s="140">
        <f>SUM(W4:W17)</f>
        <v>0</v>
      </c>
      <c r="X18" s="139">
        <f>SUM(X4:X16)</f>
        <v>0</v>
      </c>
      <c r="Y18" s="138">
        <f>SUM(Y4:Y17)</f>
        <v>0</v>
      </c>
      <c r="Z18" s="102"/>
      <c r="AA18" s="102"/>
    </row>
    <row r="19" spans="1:27" ht="15.75" thickBot="1" x14ac:dyDescent="0.3">
      <c r="A19" s="102"/>
      <c r="B19" s="102"/>
      <c r="C19" s="137"/>
      <c r="D19" s="137"/>
      <c r="E19" s="102"/>
      <c r="F19" s="102"/>
      <c r="G19" s="102"/>
      <c r="H19" s="102"/>
      <c r="I19" s="102"/>
      <c r="J19" s="102"/>
      <c r="K19" s="102"/>
      <c r="L19" s="102"/>
      <c r="M19" s="102"/>
      <c r="N19" s="135"/>
      <c r="O19" s="135"/>
      <c r="P19" s="135"/>
      <c r="Q19" s="135"/>
      <c r="R19" s="135"/>
      <c r="S19" s="132"/>
      <c r="T19" s="132"/>
      <c r="U19" s="132"/>
      <c r="V19" s="132"/>
      <c r="W19" s="132"/>
      <c r="X19" s="132"/>
      <c r="Y19" s="132"/>
      <c r="Z19" s="102"/>
      <c r="AA19" s="102"/>
    </row>
    <row r="20" spans="1:27" ht="45.75" thickBot="1" x14ac:dyDescent="0.3">
      <c r="A20" s="102"/>
      <c r="B20" s="136" t="s">
        <v>29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35"/>
      <c r="O20" s="135"/>
      <c r="P20" s="135"/>
      <c r="Q20" s="135"/>
      <c r="R20" s="134" t="s">
        <v>28</v>
      </c>
      <c r="S20" s="133"/>
      <c r="T20" s="133"/>
      <c r="U20" s="133"/>
      <c r="V20" s="133"/>
      <c r="W20" s="133"/>
      <c r="X20" s="133"/>
      <c r="Y20" s="133"/>
      <c r="Z20" s="102"/>
      <c r="AA20" s="132"/>
    </row>
    <row r="21" spans="1:27" ht="15.75" thickBot="1" x14ac:dyDescent="0.3">
      <c r="A21" s="102"/>
      <c r="B21" s="131" t="s">
        <v>27</v>
      </c>
      <c r="C21" s="130"/>
      <c r="D21" s="130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</row>
    <row r="22" spans="1:27" ht="105" x14ac:dyDescent="0.25">
      <c r="A22" s="102"/>
      <c r="B22" s="122"/>
      <c r="C22" s="129" t="s">
        <v>26</v>
      </c>
      <c r="D22" s="128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</row>
    <row r="23" spans="1:27" x14ac:dyDescent="0.25">
      <c r="A23" s="102"/>
      <c r="B23" s="122"/>
      <c r="C23" s="127"/>
      <c r="D23" s="126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</row>
    <row r="24" spans="1:27" ht="15.75" thickBot="1" x14ac:dyDescent="0.3">
      <c r="A24" s="102"/>
      <c r="B24" s="125"/>
      <c r="C24" s="124" t="s">
        <v>25</v>
      </c>
      <c r="D24" s="123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</row>
    <row r="25" spans="1:27" ht="15.75" thickBot="1" x14ac:dyDescent="0.3">
      <c r="A25" s="102"/>
      <c r="B25" s="122"/>
      <c r="C25" s="112"/>
      <c r="D25" s="11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</row>
    <row r="26" spans="1:27" ht="210" x14ac:dyDescent="0.25">
      <c r="A26" s="102"/>
      <c r="B26" s="121" t="s">
        <v>24</v>
      </c>
      <c r="C26" s="120"/>
      <c r="D26" s="120"/>
      <c r="E26" s="102" t="s">
        <v>23</v>
      </c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</row>
    <row r="27" spans="1:27" ht="15.75" thickBot="1" x14ac:dyDescent="0.3">
      <c r="A27" s="102"/>
      <c r="B27" s="119"/>
      <c r="C27" s="118"/>
      <c r="D27" s="118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</row>
    <row r="28" spans="1:27" x14ac:dyDescent="0.25">
      <c r="A28" s="102"/>
      <c r="B28" s="102"/>
      <c r="C28" s="117" t="s">
        <v>22</v>
      </c>
      <c r="D28" s="116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</row>
    <row r="29" spans="1:27" ht="60" x14ac:dyDescent="0.25">
      <c r="A29" s="102"/>
      <c r="B29" s="102"/>
      <c r="C29" s="107"/>
      <c r="D29" s="105" t="s">
        <v>21</v>
      </c>
      <c r="E29" s="103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</row>
    <row r="30" spans="1:27" ht="105" x14ac:dyDescent="0.25">
      <c r="A30" s="102"/>
      <c r="B30" s="102"/>
      <c r="C30" s="115"/>
      <c r="D30" s="105" t="s">
        <v>20</v>
      </c>
      <c r="E30" s="103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</row>
    <row r="31" spans="1:27" ht="15.75" thickBot="1" x14ac:dyDescent="0.3">
      <c r="A31" s="102"/>
      <c r="B31" s="102"/>
      <c r="C31" s="114"/>
      <c r="D31" s="105"/>
      <c r="E31" s="103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</row>
    <row r="32" spans="1:27" x14ac:dyDescent="0.25">
      <c r="A32" s="102"/>
      <c r="B32" s="102"/>
      <c r="C32" s="109" t="s">
        <v>19</v>
      </c>
      <c r="D32" s="108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</row>
    <row r="33" spans="1:27" x14ac:dyDescent="0.25">
      <c r="A33" s="102"/>
      <c r="B33" s="102"/>
      <c r="C33" s="107"/>
      <c r="D33" s="113" t="s">
        <v>18</v>
      </c>
      <c r="E33" s="112"/>
      <c r="F33" s="112"/>
      <c r="G33" s="112"/>
      <c r="H33" s="112"/>
      <c r="I33" s="112"/>
      <c r="J33" s="11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</row>
    <row r="34" spans="1:27" x14ac:dyDescent="0.25">
      <c r="A34" s="102"/>
      <c r="B34" s="102"/>
      <c r="C34" s="115"/>
      <c r="D34" s="113" t="s">
        <v>17</v>
      </c>
      <c r="E34" s="112"/>
      <c r="F34" s="112"/>
      <c r="G34" s="112"/>
      <c r="H34" s="112"/>
      <c r="I34" s="112"/>
      <c r="J34" s="11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</row>
    <row r="35" spans="1:27" x14ac:dyDescent="0.25">
      <c r="A35" s="102"/>
      <c r="B35" s="102"/>
      <c r="C35" s="115"/>
      <c r="D35" s="113" t="s">
        <v>16</v>
      </c>
      <c r="E35" s="112"/>
      <c r="F35" s="112"/>
      <c r="G35" s="112"/>
      <c r="H35" s="112"/>
      <c r="I35" s="112"/>
      <c r="J35" s="11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</row>
    <row r="36" spans="1:27" ht="15.75" thickBot="1" x14ac:dyDescent="0.3">
      <c r="A36" s="102"/>
      <c r="B36" s="102"/>
      <c r="C36" s="114"/>
      <c r="D36" s="113" t="s">
        <v>15</v>
      </c>
      <c r="E36" s="112"/>
      <c r="F36" s="112"/>
      <c r="G36" s="112"/>
      <c r="H36" s="112"/>
      <c r="I36" s="112"/>
      <c r="J36" s="11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</row>
    <row r="37" spans="1:27" ht="15.75" thickBot="1" x14ac:dyDescent="0.3">
      <c r="A37" s="102"/>
      <c r="B37" s="102"/>
      <c r="C37" s="111" t="s">
        <v>14</v>
      </c>
      <c r="D37" s="110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</row>
    <row r="38" spans="1:27" x14ac:dyDescent="0.25">
      <c r="A38" s="102"/>
      <c r="B38" s="102"/>
      <c r="C38" s="109" t="s">
        <v>13</v>
      </c>
      <c r="D38" s="108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</row>
    <row r="39" spans="1:27" ht="75" x14ac:dyDescent="0.25">
      <c r="A39" s="102"/>
      <c r="B39" s="102"/>
      <c r="C39" s="107"/>
      <c r="D39" s="105" t="s">
        <v>12</v>
      </c>
      <c r="E39" s="103"/>
      <c r="F39" s="103"/>
      <c r="G39" s="103"/>
      <c r="H39" s="103"/>
      <c r="I39" s="103"/>
      <c r="J39" s="103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</row>
    <row r="40" spans="1:27" x14ac:dyDescent="0.25">
      <c r="A40" s="102"/>
      <c r="B40" s="102"/>
      <c r="C40" s="106"/>
      <c r="D40" s="105"/>
      <c r="E40" s="103"/>
      <c r="F40" s="103"/>
      <c r="G40" s="103"/>
      <c r="H40" s="103"/>
      <c r="I40" s="103"/>
      <c r="J40" s="103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</row>
    <row r="41" spans="1:27" ht="120" x14ac:dyDescent="0.25">
      <c r="A41" s="102"/>
      <c r="B41" s="102"/>
      <c r="C41" s="104" t="s">
        <v>11</v>
      </c>
      <c r="D41" s="103"/>
      <c r="E41" s="103"/>
      <c r="F41" s="103"/>
      <c r="G41" s="103"/>
      <c r="H41" s="103"/>
      <c r="I41" s="103"/>
      <c r="J41" s="103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</row>
    <row r="42" spans="1:27" x14ac:dyDescent="0.25">
      <c r="A42" s="102"/>
      <c r="B42" s="102"/>
      <c r="C42" s="104"/>
      <c r="D42" s="103"/>
      <c r="E42" s="103"/>
      <c r="F42" s="103"/>
      <c r="G42" s="103"/>
      <c r="H42" s="103"/>
      <c r="I42" s="103"/>
      <c r="J42" s="103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</row>
  </sheetData>
  <hyperlinks>
    <hyperlink ref="B21" r:id="rId1" display="https://www.epa.gov/energy/greenhouse-gas-equivalencies-calculator" xr:uid="{87BF0520-175C-4B2D-9E30-CE8FC58704E0}"/>
    <hyperlink ref="C21" r:id="rId2" display="https://www.epa.gov/energy/greenhouse-gas-equivalencies-calculator" xr:uid="{E7DFF994-8469-4592-853A-5A78CD368B6B}"/>
    <hyperlink ref="D21" r:id="rId3" display="https://www.epa.gov/energy/greenhouse-gas-equivalencies-calculator" xr:uid="{93D91B4C-3665-454D-9720-7EA09983331A}"/>
    <hyperlink ref="B26" r:id="rId4" display="https://www.epa.gov/warm/versions-waste-reduction-model-warm" xr:uid="{6B4BB6F2-8EB4-418B-ABAB-4AF58FCBDAF8}"/>
    <hyperlink ref="C26" r:id="rId5" display="https://www.epa.gov/warm/versions-waste-reduction-model-warm" xr:uid="{FC5B9D6F-0077-41D2-A9AF-91DE7FEB8DC9}"/>
    <hyperlink ref="D26" r:id="rId6" display="https://www.epa.gov/warm/versions-waste-reduction-model-warm" xr:uid="{72090130-EBCA-4E1F-BFD3-1BC6BAE34434}"/>
  </hyperlinks>
  <pageMargins left="0.7" right="0.7" top="0.75" bottom="0.75" header="0.3" footer="0.3"/>
  <pageSetup paperSize="3" scale="53" fitToHeight="0" orientation="landscape"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7BDA84A903514D9F0193E80A9EFA67" ma:contentTypeVersion="13" ma:contentTypeDescription="Create a new document." ma:contentTypeScope="" ma:versionID="7b41147bcae439784c1fb967b281ae2d">
  <xsd:schema xmlns:xsd="http://www.w3.org/2001/XMLSchema" xmlns:xs="http://www.w3.org/2001/XMLSchema" xmlns:p="http://schemas.microsoft.com/office/2006/metadata/properties" xmlns:ns2="d1ffb701-6800-4317-8f35-52dff12679c2" xmlns:ns3="666985ae-9e0d-4c94-adf4-5be15d3eded1" targetNamespace="http://schemas.microsoft.com/office/2006/metadata/properties" ma:root="true" ma:fieldsID="88ae55de1f31dee628f8207a4de326b1" ns2:_="" ns3:_="">
    <xsd:import namespace="d1ffb701-6800-4317-8f35-52dff12679c2"/>
    <xsd:import namespace="666985ae-9e0d-4c94-adf4-5be15d3ede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ffb701-6800-4317-8f35-52dff12679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5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7c0b7209-8b30-4d9f-9476-6b035fe2b6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985ae-9e0d-4c94-adf4-5be15d3eded1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bfafc0cb-e636-412e-9947-ebb512ed7bd0}" ma:internalName="TaxCatchAll" ma:showField="CatchAllData" ma:web="666985ae-9e0d-4c94-adf4-5be15d3ede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1ffb701-6800-4317-8f35-52dff12679c2">
      <Terms xmlns="http://schemas.microsoft.com/office/infopath/2007/PartnerControls"/>
    </lcf76f155ced4ddcb4097134ff3c332f>
    <TaxCatchAll xmlns="666985ae-9e0d-4c94-adf4-5be15d3eded1" xsi:nil="true"/>
  </documentManagement>
</p:properties>
</file>

<file path=customXml/itemProps1.xml><?xml version="1.0" encoding="utf-8"?>
<ds:datastoreItem xmlns:ds="http://schemas.openxmlformats.org/officeDocument/2006/customXml" ds:itemID="{43B388D6-6675-491E-B89E-9826A15826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ffb701-6800-4317-8f35-52dff12679c2"/>
    <ds:schemaRef ds:uri="666985ae-9e0d-4c94-adf4-5be15d3ede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F61DB6-5075-4B25-ACEB-0E53A3782C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4057EE-9C03-4C55-B916-8F153604037A}">
  <ds:schemaRefs>
    <ds:schemaRef ds:uri="http://purl.org/dc/elements/1.1/"/>
    <ds:schemaRef ds:uri="666985ae-9e0d-4c94-adf4-5be15d3eded1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d1ffb701-6800-4317-8f35-52dff12679c2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3847dec6-63b2-43f9-a6d0-58a40aaa1a10}" enabled="0" method="" siteId="{3847dec6-63b2-43f9-a6d0-58a40aaa1a1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Hotel Template</vt:lpstr>
      <vt:lpstr>Hotel #2 Template</vt:lpstr>
      <vt:lpstr>HGBP use - Metrics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Murphy, Madeleine (Consultant)</dc:creator>
  <cp:keywords/>
  <dc:description/>
  <cp:lastModifiedBy>St. Marie, Cara L</cp:lastModifiedBy>
  <cp:revision/>
  <cp:lastPrinted>2025-07-03T17:28:00Z</cp:lastPrinted>
  <dcterms:created xsi:type="dcterms:W3CDTF">2025-02-04T20:09:46Z</dcterms:created>
  <dcterms:modified xsi:type="dcterms:W3CDTF">2025-07-23T19:01:43Z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0x010100BF7BDA84A903514D9F0193E80A9EFA67</vt:lpwstr>
  </property>
  <property fmtid="{D5CDD505-2E9C-101B-9397-08002B2CF9AE}" pid="3" name="MediaServiceImageTags">
    <vt:lpwstr/>
  </property>
  <property fmtid="{D5CDD505-2E9C-101B-9397-08002B2CF9AE}" pid="4" name="Order">
    <vt:r8>1665400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